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Y:\ires\EXTERNAL REPORTING\College Board\Common Data Set (CDS)\2021-2022\"/>
    </mc:Choice>
  </mc:AlternateContent>
  <xr:revisionPtr revIDLastSave="0" documentId="13_ncr:1_{DAF177B0-192B-4329-9371-0D6415A38937}" xr6:coauthVersionLast="47" xr6:coauthVersionMax="47" xr10:uidLastSave="{00000000-0000-0000-0000-000000000000}"/>
  <bookViews>
    <workbookView xWindow="1170" yWindow="1170" windowWidth="21600" windowHeight="13605" tabRatio="5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2" l="1"/>
  <c r="F67" i="2"/>
  <c r="E68" i="2" l="1"/>
  <c r="E69" i="2" l="1"/>
  <c r="E70" i="2"/>
  <c r="E78" i="2"/>
  <c r="J37" i="9" l="1"/>
  <c r="G36" i="9" s="1"/>
  <c r="K22" i="9" l="1"/>
  <c r="K23" i="9"/>
  <c r="K24" i="9"/>
  <c r="K25" i="9"/>
  <c r="K26" i="9"/>
  <c r="K21" i="9"/>
  <c r="K49" i="9" l="1"/>
  <c r="F55" i="8" l="1"/>
  <c r="E55" i="8"/>
  <c r="D69" i="2" l="1"/>
  <c r="C69" i="2"/>
  <c r="F69" i="2" s="1"/>
  <c r="D255" i="3" l="1"/>
  <c r="E22" i="3" l="1"/>
  <c r="E20" i="3"/>
  <c r="E21" i="3"/>
  <c r="E45" i="10" l="1"/>
  <c r="E89" i="2" l="1"/>
  <c r="D215" i="3" l="1"/>
  <c r="C215" i="3"/>
  <c r="C19" i="2" l="1"/>
  <c r="D19" i="2"/>
  <c r="E19" i="2"/>
  <c r="F19" i="2"/>
  <c r="C23" i="2" l="1"/>
  <c r="C224" i="3"/>
  <c r="F64" i="2" l="1"/>
  <c r="F65" i="2"/>
  <c r="F68" i="2"/>
  <c r="F76" i="2"/>
  <c r="F77" i="2"/>
  <c r="F79" i="2"/>
  <c r="F80" i="2"/>
  <c r="F81" i="2"/>
  <c r="E82" i="2"/>
  <c r="D82" i="2"/>
  <c r="C82" i="2"/>
  <c r="D78" i="2"/>
  <c r="C78" i="2"/>
  <c r="D70" i="2"/>
  <c r="C70" i="2"/>
  <c r="E66" i="2"/>
  <c r="D66" i="2"/>
  <c r="C66" i="2"/>
  <c r="F89" i="2"/>
  <c r="E233" i="3"/>
  <c r="D233" i="3"/>
  <c r="C233" i="3"/>
  <c r="F12" i="2"/>
  <c r="F14" i="2" s="1"/>
  <c r="F20" i="2" s="1"/>
  <c r="E12" i="2"/>
  <c r="E14" i="2" s="1"/>
  <c r="E20" i="2" s="1"/>
  <c r="D12" i="2"/>
  <c r="D14" i="2" s="1"/>
  <c r="D20" i="2" s="1"/>
  <c r="C12" i="2"/>
  <c r="F40" i="2"/>
  <c r="E40" i="2"/>
  <c r="D40" i="2"/>
  <c r="E12" i="5"/>
  <c r="D12" i="5"/>
  <c r="C12" i="5"/>
  <c r="F50" i="8"/>
  <c r="E50" i="8"/>
  <c r="K52" i="9"/>
  <c r="D45" i="10"/>
  <c r="C45" i="10"/>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<sst xmlns="http://schemas.openxmlformats.org/spreadsheetml/2006/main" count="1508" uniqueCount="1183">
  <si>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</si>
  <si>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</si>
  <si>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</si>
  <si>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</si>
  <si>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</si>
  <si>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</si>
  <si>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</si>
  <si>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</si>
  <si>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</si>
  <si>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</si>
  <si>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</si>
  <si>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</si>
  <si>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</si>
  <si>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</si>
  <si>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</si>
  <si>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</si>
  <si>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</si>
  <si>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</si>
  <si>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</si>
  <si>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</si>
  <si>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</si>
  <si>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</si>
  <si>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</si>
  <si>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</si>
  <si>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</si>
  <si>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</si>
  <si>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</si>
  <si>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</si>
  <si>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</si>
  <si>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</si>
  <si>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</si>
  <si>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</si>
  <si>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</si>
  <si>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</si>
  <si>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</si>
  <si>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</si>
  <si>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</si>
  <si>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</si>
  <si>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</si>
  <si>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</si>
  <si>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</si>
  <si>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</si>
  <si>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</si>
  <si>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</si>
  <si>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</si>
  <si>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</si>
  <si>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</si>
  <si>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</si>
  <si>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</si>
  <si>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</si>
  <si>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</si>
  <si>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</si>
  <si>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</si>
  <si>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</si>
  <si>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</si>
  <si>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</si>
  <si>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</si>
  <si>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</si>
  <si>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</si>
  <si>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</si>
  <si>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</si>
  <si>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</si>
  <si>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</si>
  <si>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</si>
  <si>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</si>
  <si>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</si>
  <si>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</si>
  <si>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</si>
  <si>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</si>
  <si>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</si>
  <si>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</si>
  <si>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</si>
  <si>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</si>
  <si>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</si>
  <si>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</si>
  <si>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</si>
  <si>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</si>
  <si>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</si>
  <si>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</si>
  <si>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</si>
  <si>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</si>
  <si>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</si>
  <si>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</si>
  <si>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</si>
  <si>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</si>
  <si>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</si>
  <si>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</si>
  <si>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</si>
  <si>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</si>
  <si>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</si>
  <si>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</si>
  <si>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</si>
  <si>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</si>
  <si>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</si>
  <si>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</si>
  <si>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</si>
  <si>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</si>
  <si>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</si>
  <si>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</si>
  <si>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</si>
  <si>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</si>
  <si>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</si>
  <si>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</si>
  <si>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</si>
  <si>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</si>
  <si>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</si>
  <si>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</si>
  <si>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</si>
  <si>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</si>
  <si>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</si>
  <si>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</si>
  <si>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</si>
  <si>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</si>
  <si>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</si>
  <si>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</si>
  <si>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</si>
  <si>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</si>
  <si>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</si>
  <si>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</si>
  <si>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</si>
  <si>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</si>
  <si>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</si>
  <si>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</si>
  <si>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</si>
  <si>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</si>
  <si>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</si>
  <si>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</si>
  <si>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</si>
  <si>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</si>
  <si>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</si>
  <si>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</si>
  <si>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</si>
  <si>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</si>
  <si>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</si>
  <si>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</si>
  <si>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</si>
  <si>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</si>
  <si>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</si>
  <si>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</si>
  <si>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</si>
  <si>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</si>
  <si>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</si>
  <si>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</si>
  <si>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</si>
  <si>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</si>
  <si>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</si>
  <si>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</si>
  <si>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</si>
  <si>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</si>
  <si>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</si>
  <si>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</si>
  <si>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</si>
  <si>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</si>
  <si>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</si>
  <si>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</si>
  <si>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</si>
  <si>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</si>
  <si>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</si>
  <si>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</si>
  <si>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</si>
  <si>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</si>
  <si>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</si>
  <si>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</si>
  <si>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</si>
  <si>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</si>
  <si>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</si>
  <si>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</si>
  <si>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</si>
  <si>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</si>
  <si>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</si>
  <si>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</si>
  <si>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</si>
  <si>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</si>
  <si>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</si>
  <si>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</si>
  <si>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</si>
  <si>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</si>
  <si>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</si>
  <si>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</si>
  <si>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</si>
  <si>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</si>
  <si>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</si>
  <si>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</si>
  <si>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</si>
  <si>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</si>
  <si>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</si>
  <si>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</si>
  <si>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</si>
  <si>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</si>
  <si>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</si>
  <si>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</si>
  <si>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</si>
  <si>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</si>
  <si>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</si>
  <si>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</si>
  <si>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</si>
  <si>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</si>
  <si>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</si>
  <si>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</si>
  <si>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</si>
  <si>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</si>
  <si>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</si>
  <si>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</si>
  <si>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</si>
  <si>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</si>
  <si>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</si>
  <si>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</si>
  <si>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</si>
  <si>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</si>
  <si>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</si>
  <si>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</si>
  <si>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</si>
  <si>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</si>
  <si>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</si>
  <si>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</si>
  <si>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</si>
  <si>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</si>
  <si>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</si>
  <si>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</si>
  <si>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</si>
  <si>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</si>
  <si>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</si>
  <si>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</si>
  <si>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</si>
  <si>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</si>
  <si>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</si>
  <si>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</si>
  <si>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</si>
  <si>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</si>
  <si>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</si>
  <si>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</si>
  <si>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</si>
  <si>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</si>
  <si>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</si>
  <si>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</si>
  <si>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</si>
  <si>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</si>
  <si>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</si>
  <si>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</si>
  <si>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</si>
  <si>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</si>
  <si>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</si>
  <si>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</si>
  <si>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</si>
  <si>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</si>
  <si>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</si>
  <si>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</si>
  <si>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</si>
  <si>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</si>
  <si>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</si>
  <si>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</si>
  <si>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</si>
  <si>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</si>
  <si>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</si>
  <si>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</si>
  <si>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</si>
  <si>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</si>
  <si>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</si>
  <si>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</si>
  <si>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</si>
  <si>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</si>
  <si>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</si>
  <si>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</si>
  <si>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</si>
  <si>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</si>
  <si>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</si>
  <si>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</si>
  <si>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</si>
  <si>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</si>
  <si>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</si>
  <si>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</si>
  <si>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</si>
  <si>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</si>
  <si>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</si>
  <si>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</si>
  <si>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</si>
  <si>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</si>
  <si>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</si>
  <si>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</si>
  <si>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</si>
  <si>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</si>
  <si>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</si>
  <si>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</si>
  <si>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</si>
  <si>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</si>
  <si>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</si>
  <si>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</si>
  <si>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</si>
  <si>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</si>
  <si>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</si>
  <si>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</si>
  <si>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</si>
  <si>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</si>
  <si>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</si>
  <si>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</si>
  <si>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</si>
  <si>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</si>
  <si>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</si>
  <si>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</si>
  <si>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</si>
  <si>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</si>
  <si>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</si>
  <si>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</si>
  <si>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</si>
  <si>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</si>
  <si>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</si>
  <si>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</si>
  <si>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</si>
  <si>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</si>
  <si>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</si>
  <si>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</si>
  <si>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</si>
  <si>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</si>
  <si>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</si>
  <si>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</si>
  <si>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</si>
  <si>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</si>
  <si>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</si>
  <si>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</si>
  <si>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</si>
  <si>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</si>
  <si>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</si>
  <si>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</si>
  <si>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</si>
  <si>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</si>
  <si>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</si>
  <si>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</si>
  <si>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</si>
  <si>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</si>
  <si>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</si>
  <si>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</si>
  <si>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</si>
  <si>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</si>
  <si>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</si>
  <si>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</si>
  <si>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</si>
  <si>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</si>
  <si>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</si>
  <si>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</si>
  <si>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</si>
  <si>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</si>
  <si>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</si>
  <si>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</si>
  <si>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</si>
  <si>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</si>
  <si>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</si>
  <si>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</si>
  <si>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</si>
  <si>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</si>
  <si>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</si>
  <si>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</si>
  <si>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</si>
  <si>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</si>
  <si>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</si>
  <si>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</si>
  <si>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</si>
  <si>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</si>
  <si>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</si>
  <si>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</si>
  <si>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</si>
  <si>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</si>
  <si>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</si>
  <si>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</si>
  <si>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</si>
  <si>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</si>
  <si>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</si>
  <si>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</si>
  <si>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</si>
  <si>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</si>
  <si>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</si>
  <si>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</si>
  <si>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</si>
  <si>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</si>
  <si>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</si>
  <si>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</si>
  <si>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</si>
  <si>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</si>
  <si>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</si>
  <si>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</si>
  <si>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</si>
  <si>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</si>
  <si>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</si>
  <si>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</si>
  <si>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</si>
  <si>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</si>
  <si>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</si>
  <si>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</si>
  <si>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</si>
  <si>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</si>
  <si>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</si>
  <si>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</si>
  <si>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</si>
  <si>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</si>
  <si>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</si>
  <si>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</si>
  <si>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</si>
  <si>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</si>
  <si>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</si>
  <si>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</si>
  <si>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</si>
  <si>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</si>
  <si>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</si>
  <si>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</si>
  <si>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</si>
  <si>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</si>
  <si>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</si>
  <si>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</si>
  <si>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</si>
  <si>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</si>
  <si>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</si>
  <si>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</si>
  <si>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</si>
  <si>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</si>
  <si>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</si>
  <si>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</si>
  <si>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</si>
  <si>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</si>
  <si>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</si>
  <si>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</si>
  <si>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</si>
  <si>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</si>
  <si>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</si>
  <si>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</si>
  <si>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</si>
  <si>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</si>
  <si>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</si>
  <si>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</si>
  <si>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</si>
  <si>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</si>
  <si>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</si>
  <si>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</si>
  <si>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</si>
  <si>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</si>
  <si>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</si>
  <si>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</si>
  <si>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</si>
  <si>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</si>
  <si>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</si>
  <si>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</si>
  <si>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</si>
  <si>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</si>
  <si>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</si>
  <si>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</si>
  <si>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</si>
  <si>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</si>
  <si>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</si>
  <si>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</si>
  <si>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</si>
  <si>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</si>
  <si>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</si>
  <si>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</si>
  <si>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</si>
  <si>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</si>
  <si>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</si>
  <si>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</si>
  <si>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</si>
  <si>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</si>
  <si>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</si>
  <si>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</si>
  <si>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</si>
  <si>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</si>
  <si>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</si>
  <si>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</si>
  <si>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</si>
  <si>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</si>
  <si>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</si>
  <si>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</si>
  <si>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</si>
  <si>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</si>
  <si>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</si>
  <si>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</si>
  <si>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</si>
  <si>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</si>
  <si>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</si>
  <si>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</si>
  <si>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</si>
  <si>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</si>
  <si>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</si>
  <si>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</si>
  <si>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</si>
  <si>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</si>
  <si>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</si>
  <si>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</si>
  <si>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</si>
  <si>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</si>
  <si>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</si>
  <si>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</si>
  <si>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</si>
  <si>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</si>
  <si>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</si>
  <si>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</si>
  <si>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</si>
  <si>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</si>
  <si>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</si>
  <si>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</si>
  <si>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</si>
  <si>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</si>
  <si>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</si>
  <si>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</si>
  <si>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</si>
  <si>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</si>
  <si>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</si>
  <si>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</si>
  <si>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</si>
  <si>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</si>
  <si>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</si>
  <si>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</si>
  <si>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</si>
  <si>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</si>
  <si>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</si>
  <si>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</si>
  <si>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</si>
  <si>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</si>
  <si>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</si>
  <si>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</si>
  <si>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</si>
  <si>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</si>
  <si>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</si>
  <si>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</si>
  <si>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</si>
  <si>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</si>
  <si>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</si>
  <si>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</si>
  <si>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</si>
  <si>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</si>
  <si>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</si>
  <si>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</si>
  <si>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</si>
  <si>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</si>
  <si>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</si>
  <si>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</si>
  <si>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</si>
  <si>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</si>
  <si>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</si>
  <si>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</si>
  <si>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</si>
  <si>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</si>
  <si>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</si>
  <si>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</si>
  <si>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</si>
  <si>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</si>
  <si>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</si>
  <si>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</si>
  <si>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</si>
  <si>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</si>
  <si>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</si>
  <si>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</si>
  <si>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</si>
  <si>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</si>
  <si>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</si>
  <si>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</si>
  <si>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</si>
  <si>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</si>
  <si>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</si>
  <si>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</si>
  <si>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</si>
  <si>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</si>
  <si>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</si>
  <si>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</si>
  <si>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</si>
  <si>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</si>
  <si>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</si>
  <si>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</si>
  <si>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</si>
  <si>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</si>
  <si>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</si>
  <si>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</si>
  <si>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</si>
  <si>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</si>
  <si>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</si>
  <si>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</si>
  <si>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</si>
  <si>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</si>
  <si>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</si>
  <si>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</si>
  <si>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</si>
  <si>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</si>
  <si>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</si>
  <si>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</si>
  <si>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</si>
  <si>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</si>
  <si>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</si>
  <si>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</si>
  <si>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</si>
  <si>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</si>
  <si>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</si>
  <si>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</si>
  <si>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</si>
  <si>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</si>
  <si>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</si>
  <si>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</si>
  <si>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</si>
  <si>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</si>
  <si>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</si>
  <si>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</si>
  <si>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</si>
  <si>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</si>
  <si>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</si>
  <si>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</si>
  <si>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</si>
  <si>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</si>
  <si>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</si>
  <si>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</si>
  <si>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</si>
  <si>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</si>
  <si>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</si>
  <si>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</si>
  <si>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</si>
  <si>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</si>
  <si>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</si>
  <si>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</si>
  <si>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</si>
  <si>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</si>
  <si>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</si>
  <si>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</si>
  <si>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</si>
  <si>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</si>
  <si>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</si>
  <si>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</si>
  <si>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</si>
  <si>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</si>
  <si>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</si>
  <si>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</si>
  <si>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</si>
  <si>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</si>
  <si>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</si>
  <si>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</si>
  <si>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</si>
  <si>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</si>
  <si>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</si>
  <si>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</si>
  <si>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</si>
  <si>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</si>
  <si>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</si>
  <si>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</si>
  <si>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</si>
  <si>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</si>
  <si>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</si>
  <si>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</si>
  <si>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</si>
  <si>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</si>
  <si>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</si>
  <si>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</si>
  <si>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</si>
  <si>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</si>
  <si>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</si>
  <si>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</si>
  <si>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</si>
  <si>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</si>
  <si>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</si>
  <si>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</si>
  <si>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</si>
  <si>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</si>
  <si>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</si>
  <si>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</si>
  <si>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</si>
  <si>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</si>
  <si>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</si>
  <si>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</si>
  <si>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</si>
  <si>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</si>
  <si>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</si>
  <si>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</si>
  <si>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</si>
  <si>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</si>
  <si>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</si>
  <si>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</si>
  <si>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</si>
  <si>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</si>
  <si>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</si>
  <si>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</si>
  <si>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</si>
  <si>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</si>
  <si>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</si>
  <si>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</si>
  <si>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</si>
  <si>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</si>
  <si>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</si>
  <si>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</si>
  <si>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</si>
  <si>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</si>
  <si>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</si>
  <si>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</si>
  <si>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</si>
  <si>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</si>
  <si>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</si>
  <si>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</si>
  <si>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</si>
  <si>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</si>
  <si>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</si>
  <si>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</si>
  <si>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</si>
  <si>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</si>
  <si>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</si>
  <si>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</si>
  <si>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</si>
  <si>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</si>
  <si>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</si>
  <si>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</si>
  <si>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</si>
  <si>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</si>
  <si>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</si>
  <si>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</si>
  <si>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</si>
  <si>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</si>
  <si>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</si>
  <si>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</si>
  <si>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</si>
  <si>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</si>
  <si>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</si>
  <si>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</si>
  <si>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</si>
  <si>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</si>
  <si>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</si>
  <si>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</si>
  <si>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</si>
  <si>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</si>
  <si>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</si>
  <si>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</si>
  <si>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</si>
  <si>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</si>
  <si>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</si>
  <si>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</si>
  <si>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</si>
  <si>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</si>
  <si>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</si>
  <si>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</si>
  <si>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</si>
  <si>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</si>
  <si>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</si>
  <si>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</si>
  <si>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</si>
  <si>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</si>
  <si>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</si>
  <si>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</si>
  <si>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</si>
  <si>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</si>
  <si>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</si>
  <si>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</si>
  <si>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</si>
  <si>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</si>
  <si>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</si>
  <si>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</si>
  <si>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</si>
  <si>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</si>
  <si>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</si>
  <si>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</si>
  <si>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</si>
  <si>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</si>
  <si>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</si>
  <si>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</si>
  <si>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</si>
  <si>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</si>
  <si>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</si>
  <si>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</si>
  <si>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</si>
  <si>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</si>
  <si>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</si>
  <si>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</si>
  <si>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</si>
  <si>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</si>
  <si>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</si>
  <si>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</si>
  <si>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</si>
  <si>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</si>
  <si>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</si>
  <si>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</si>
  <si>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</si>
  <si>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</si>
  <si>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</si>
  <si>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</si>
  <si>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</si>
  <si>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</si>
  <si>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</si>
  <si>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</si>
  <si>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</si>
  <si>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</si>
  <si>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</si>
  <si>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</si>
  <si>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</si>
  <si>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</si>
  <si>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</si>
  <si>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</si>
  <si>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</si>
  <si>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</si>
  <si>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</si>
  <si>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</si>
  <si>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</si>
  <si>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</si>
  <si>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</si>
  <si>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</si>
  <si>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</si>
  <si>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</si>
  <si>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</si>
  <si>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</si>
  <si>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</si>
  <si>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</si>
  <si>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</si>
  <si>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</si>
  <si>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</si>
  <si>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</si>
  <si>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</si>
  <si>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</si>
  <si>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</si>
  <si>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</si>
  <si>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</si>
  <si>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</si>
  <si>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</si>
  <si>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</si>
  <si>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</si>
  <si>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</si>
  <si>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</si>
  <si>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</si>
  <si>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</si>
  <si>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</si>
  <si>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</si>
  <si>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</si>
  <si>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</si>
  <si>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</si>
  <si>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</si>
  <si>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</si>
  <si>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</si>
  <si>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</si>
  <si>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</si>
  <si>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</si>
  <si>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</si>
  <si>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</si>
  <si>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</si>
  <si>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</si>
  <si>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</si>
  <si>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</si>
  <si>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</si>
  <si>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</si>
  <si>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</si>
  <si>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</si>
  <si>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</si>
  <si>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</si>
  <si>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</si>
  <si>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</si>
  <si>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</si>
  <si>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</si>
  <si>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</si>
  <si>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</si>
  <si>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</si>
  <si>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</si>
  <si>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</si>
  <si>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</si>
  <si>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</si>
  <si>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</si>
  <si>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</si>
  <si>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</si>
  <si>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</si>
  <si>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</si>
  <si>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</si>
  <si>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</si>
  <si>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</si>
  <si>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</si>
  <si>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</si>
  <si>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</si>
  <si>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</si>
  <si>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</si>
  <si>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</si>
  <si>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</si>
  <si>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</si>
  <si>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</si>
  <si>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</si>
  <si>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</si>
  <si>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</si>
  <si>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</si>
  <si>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</si>
  <si>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</si>
  <si>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</si>
  <si>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</si>
  <si>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</si>
  <si>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</si>
  <si>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</si>
  <si>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</si>
  <si>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</si>
  <si>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</si>
  <si>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</si>
  <si>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</si>
  <si>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</si>
  <si>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</si>
  <si>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</si>
  <si>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</si>
  <si>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</si>
  <si>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</si>
  <si>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</si>
  <si>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</si>
  <si>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</si>
  <si>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</si>
  <si>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</si>
  <si>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</si>
  <si>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</si>
  <si>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</si>
  <si>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</si>
  <si>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</si>
  <si>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</si>
  <si>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</si>
  <si>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</si>
  <si>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</si>
  <si>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</si>
  <si>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</si>
  <si>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</si>
  <si>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</si>
  <si>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</si>
  <si>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</si>
  <si>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</si>
  <si>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</si>
  <si>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</si>
  <si>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</si>
  <si>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</si>
  <si>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</si>
  <si>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</si>
  <si>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</si>
  <si>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</si>
  <si>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</si>
  <si>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</si>
  <si>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</si>
  <si>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</si>
  <si>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</si>
  <si>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</si>
  <si>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</si>
  <si>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</si>
  <si>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</si>
  <si>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</si>
  <si>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</si>
  <si>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</si>
  <si>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</si>
  <si>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</si>
  <si>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</si>
  <si>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</si>
  <si>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</si>
  <si>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</si>
  <si>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</si>
  <si>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</si>
  <si>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</si>
  <si>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</si>
  <si>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</si>
  <si>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</si>
  <si>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</si>
  <si>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</si>
  <si>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</si>
  <si>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</si>
  <si>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</si>
  <si>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</si>
  <si>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</si>
  <si>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</si>
  <si>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</si>
  <si>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</si>
  <si>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</si>
  <si>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</si>
  <si>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</si>
  <si>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</si>
  <si>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</si>
  <si>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</si>
  <si>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</si>
  <si>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</si>
  <si>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</si>
  <si>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</si>
  <si>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</si>
  <si>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</si>
  <si>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</si>
  <si>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</si>
  <si>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</si>
  <si>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</si>
  <si>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</si>
  <si>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</si>
  <si>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</si>
  <si>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</si>
  <si>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</si>
  <si>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</si>
  <si>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</si>
  <si>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</si>
  <si>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</si>
  <si>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</si>
  <si>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</si>
  <si>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</si>
  <si>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</si>
  <si>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</si>
  <si>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</si>
  <si>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</si>
  <si>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</si>
  <si>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</si>
  <si>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</si>
  <si>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</si>
  <si>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</si>
  <si>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</si>
  <si>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</si>
  <si>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</si>
  <si>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</si>
  <si>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</si>
  <si>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</si>
  <si>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</si>
  <si>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</si>
  <si>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</si>
  <si>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</si>
  <si>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</si>
  <si>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</si>
  <si>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</si>
  <si>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</si>
  <si>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</si>
  <si>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</si>
  <si>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</si>
  <si>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</si>
  <si>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</si>
  <si>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</si>
  <si>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</si>
  <si>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</si>
  <si>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</si>
  <si>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</si>
  <si>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</si>
  <si>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</si>
  <si>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</si>
  <si>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</si>
  <si>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</si>
  <si>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</si>
  <si>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</si>
  <si>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</si>
  <si>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</si>
  <si>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</si>
  <si>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</si>
  <si>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</si>
  <si>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</si>
  <si>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</si>
  <si>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</si>
  <si>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</si>
  <si>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</si>
  <si>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</si>
  <si>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</si>
  <si>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</si>
  <si>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</si>
  <si>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</si>
  <si>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</si>
  <si>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</si>
  <si>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</si>
  <si>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</si>
  <si>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</si>
  <si>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</si>
  <si>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</si>
  <si>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</si>
  <si>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</si>
  <si>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</si>
  <si>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</si>
  <si>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</si>
  <si>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</si>
  <si>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</si>
  <si>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</si>
  <si>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</si>
  <si>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</si>
  <si>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</si>
  <si>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</si>
  <si>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</si>
  <si>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</si>
  <si>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</si>
  <si>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</si>
  <si>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</si>
  <si>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</si>
  <si>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</si>
  <si>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</si>
  <si>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</si>
  <si>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</si>
  <si>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</si>
  <si>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</si>
  <si>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</si>
  <si>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</si>
  <si>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</si>
  <si>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</si>
  <si>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</si>
  <si>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</si>
  <si>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</si>
  <si>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</si>
  <si>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</si>
  <si>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</si>
  <si>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</si>
  <si>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</si>
  <si>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</si>
  <si>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</si>
  <si>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</si>
  <si>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</si>
  <si>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</si>
  <si>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</si>
  <si>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X</t>
  </si>
  <si>
    <t>Seton Hall University</t>
  </si>
  <si>
    <t>New Jersey Institute of Technology</t>
  </si>
  <si>
    <t>University Heights</t>
  </si>
  <si>
    <t>Newark, NJ 07102-1982</t>
  </si>
  <si>
    <t>973-596-3000</t>
  </si>
  <si>
    <t xml:space="preserve">www.njit.edu </t>
  </si>
  <si>
    <t>973-596-3300</t>
  </si>
  <si>
    <t>1-800-925-NJIT</t>
  </si>
  <si>
    <t>Office of University Admissions</t>
  </si>
  <si>
    <t xml:space="preserve">admissions@njit.edu </t>
  </si>
  <si>
    <t xml:space="preserve">https://www.njit.edu/apply-now </t>
  </si>
  <si>
    <t>https://www.njit.edu/oie/common-data-sets</t>
  </si>
  <si>
    <t>Segundo Teran</t>
  </si>
  <si>
    <t>Associate Director, Data Management</t>
  </si>
  <si>
    <t>Office of Institutional Effectiveness</t>
  </si>
  <si>
    <t>323 Dr Martin Luther King Jr Blvd</t>
  </si>
  <si>
    <t>Newark, NJ 07032, USA</t>
  </si>
  <si>
    <t>973-596-5563</t>
  </si>
  <si>
    <t>973-596-3231</t>
  </si>
  <si>
    <t xml:space="preserve">segundo.teran@njit.edu </t>
  </si>
  <si>
    <t xml:space="preserve"> </t>
  </si>
  <si>
    <t>First-year students applying to NJIT can choose to not submit SAT and/or ACT scores. This does not apply to Albert Dorman Honors College or accelerated program applicants.</t>
  </si>
  <si>
    <t>11/15</t>
  </si>
  <si>
    <t>1 Semester</t>
  </si>
  <si>
    <t>Rolling</t>
  </si>
  <si>
    <t>Credits</t>
  </si>
  <si>
    <t>There is no Maximum</t>
  </si>
  <si>
    <t>There is no 
Maximum</t>
  </si>
  <si>
    <t>https://www.njit.edu/veterans/</t>
  </si>
  <si>
    <t>Percentages of first-time, first-year (freshman) degree-seeking students and degree-seeking undergraduates enrolled in Fall 2021 who fit the following categories:</t>
  </si>
  <si>
    <t>2/15</t>
  </si>
  <si>
    <t>4/15</t>
  </si>
  <si>
    <t>x</t>
  </si>
  <si>
    <t>Private Loans from Lenders</t>
  </si>
  <si>
    <t>External scholarships via Scholarship Universe database search engine</t>
  </si>
  <si>
    <t>Beginning in the 2021-2022 academic year, NJIT is offering a need-based awarding structure for institutional scholarships to help with affordability. This will be in addition to our merit-based scholarships. These awards will be based on high school gpa and FAFSA Expected Family Contribution (EFC).</t>
  </si>
  <si>
    <r>
      <t xml:space="preserve">Provide numbers of students for each of the following categories as of the institution's official fall reporting date or as of </t>
    </r>
    <r>
      <rPr>
        <b/>
        <u/>
        <sz val="10"/>
        <rFont val="Arial"/>
        <family val="2"/>
      </rPr>
      <t>October 15, 2021.</t>
    </r>
  </si>
  <si>
    <r>
      <t xml:space="preserve">•     Note: Report students formerly designated as “first professional” in the graduate cells. For information on 
      reporting study abroad students please see this </t>
    </r>
    <r>
      <rPr>
        <u/>
        <sz val="10"/>
        <rFont val="Arial"/>
        <family val="2"/>
      </rPr>
      <t>link</t>
    </r>
    <r>
      <rPr>
        <sz val="10"/>
        <rFont val="Arial"/>
        <family val="2"/>
      </rPr>
      <t xml:space="preserve">. </t>
    </r>
  </si>
  <si>
    <r>
      <t xml:space="preserve">Provide numbers of undergraduate students for each of the following categories as of the institution’s official fall reporting date or as of </t>
    </r>
    <r>
      <rPr>
        <b/>
        <u/>
        <sz val="10"/>
        <rFont val="Arial"/>
        <family val="2"/>
      </rPr>
      <t>October 15, 2021</t>
    </r>
    <r>
      <rPr>
        <sz val="10"/>
        <rFont val="Arial"/>
        <family val="2"/>
      </rPr>
      <t xml:space="preserve">. </t>
    </r>
  </si>
  <si>
    <r>
      <t xml:space="preserve">Number of degrees awarded by your institution from </t>
    </r>
    <r>
      <rPr>
        <b/>
        <u/>
        <sz val="10"/>
        <rFont val="Arial"/>
        <family val="2"/>
      </rPr>
      <t>July 1, 2020, to June 30, 2021</t>
    </r>
    <r>
      <rPr>
        <b/>
        <sz val="10"/>
        <rFont val="Arial"/>
        <family val="2"/>
      </rPr>
      <t>.</t>
    </r>
  </si>
  <si>
    <r>
      <t xml:space="preserve">•     For complete instructions and definitions of data elements, see the IPEDS GRS Forms and Instructions 
      for the 2021-2022 Survey. </t>
    </r>
    <r>
      <rPr>
        <u/>
        <sz val="10"/>
        <rFont val="Arial"/>
        <family val="2"/>
      </rPr>
      <t>https://nces.ed.gov/ipeds/use-the-data/survey-components/9/graduation-rates</t>
    </r>
    <r>
      <rPr>
        <sz val="10"/>
        <rFont val="Arial"/>
        <family val="2"/>
      </rPr>
      <t xml:space="preserve"> </t>
    </r>
  </si>
  <si>
    <r>
      <rPr>
        <b/>
        <sz val="10"/>
        <rFont val="Arial"/>
        <family val="2"/>
      </rPr>
      <t>In the following section for bachelor’s or equivalent programs, please disaggregate the Fall 2014 and Fall 2015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</si>
  <si>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Fall 2015</t>
    </r>
    <r>
      <rPr>
        <sz val="10"/>
        <rFont val="Arial"/>
        <family val="2"/>
      </rPr>
      <t xml:space="preserve"> cohort if available. If Fall 2015 cohort data are not available, provide data for the</t>
    </r>
    <r>
      <rPr>
        <b/>
        <sz val="10"/>
        <rFont val="Arial"/>
        <family val="2"/>
      </rPr>
      <t xml:space="preserve"> Fall 2014</t>
    </r>
    <r>
      <rPr>
        <sz val="10"/>
        <rFont val="Arial"/>
        <family val="2"/>
      </rPr>
      <t xml:space="preserve"> cohort.</t>
    </r>
  </si>
  <si>
    <t>Fall 2015 Cohort</t>
  </si>
  <si>
    <t>Initial 2015 cohort of first-time, full-time, bachelor's (or equivalent) degree-seeking undergraduate students</t>
  </si>
  <si>
    <r>
      <rPr>
        <sz val="9"/>
        <rFont val="Arial"/>
        <family val="2"/>
      </rPr>
      <t xml:space="preserve">Of the initial 2015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</si>
  <si>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t>Final 2015 cohort, after adjusting for allowable exclusions</t>
  </si>
  <si>
    <t>Of the initial 2015 cohort, how many completed the program in four years or less (by Aug. 31, 2019)</t>
  </si>
  <si>
    <t>Of the initial 2015 cohort, how many completed the program in more than four years but in five years or less (after Aug. 31, 2019 and by Aug. 31, 2020)</t>
  </si>
  <si>
    <t>Of the initial 2015 cohort, how many completed the program in more than five years but in six years or less (after Aug. 31, 2020 and by Aug. 31, 2021)</t>
  </si>
  <si>
    <t>Six-year graduation rate for 2015 cohort (G divided by C)</t>
  </si>
  <si>
    <t>Fall 2014 Cohort</t>
  </si>
  <si>
    <t>Initial 2014 cohort of first-time, full-time, bachelor's (or equivalent) degree-seeking undergraduate students</t>
  </si>
  <si>
    <r>
      <rPr>
        <sz val="9"/>
        <rFont val="Arial"/>
        <family val="2"/>
      </rPr>
      <t xml:space="preserve">Of the initial 2014 cohort, how many did not persist and did not graduate for the following reasons: </t>
    </r>
    <r>
      <rPr>
        <sz val="7"/>
        <rFont val="Arial"/>
        <family val="2"/>
      </rPr>
      <t xml:space="preserve">
</t>
    </r>
    <r>
      <rPr>
        <sz val="8"/>
        <rFont val="Arial"/>
        <family val="2"/>
      </rPr>
      <t>• Deceased
• Permanently Disabled
• Armed Forces
• Foreign Aid Service of the Federal Government
• Official church missions
• Report Total Allowable Exclusions</t>
    </r>
  </si>
  <si>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</si>
  <si>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</si>
  <si>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</si>
  <si>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</si>
  <si>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Six-year graduation rate for 2014 cohort (G divided by C)</t>
  </si>
  <si>
    <r>
      <t xml:space="preserve">Please provide data for the </t>
    </r>
    <r>
      <rPr>
        <b/>
        <sz val="10"/>
        <rFont val="Arial"/>
        <family val="2"/>
      </rPr>
      <t>2018</t>
    </r>
    <r>
      <rPr>
        <sz val="10"/>
        <rFont val="Arial"/>
        <family val="2"/>
      </rPr>
      <t xml:space="preserve"> cohort if available. If </t>
    </r>
    <r>
      <rPr>
        <b/>
        <sz val="10"/>
        <rFont val="Arial"/>
        <family val="2"/>
      </rPr>
      <t>2018</t>
    </r>
    <r>
      <rPr>
        <sz val="10"/>
        <rFont val="Arial"/>
        <family val="2"/>
      </rPr>
      <t xml:space="preserve"> cohort data are not available, provide data for the </t>
    </r>
    <r>
      <rPr>
        <b/>
        <sz val="10"/>
        <rFont val="Arial"/>
        <family val="2"/>
      </rPr>
      <t>2017</t>
    </r>
    <r>
      <rPr>
        <sz val="10"/>
        <rFont val="Arial"/>
        <family val="2"/>
      </rPr>
      <t xml:space="preserve"> cohort.</t>
    </r>
  </si>
  <si>
    <t>2018 Cohort</t>
  </si>
  <si>
    <t>2017 Cohort</t>
  </si>
  <si>
    <t xml:space="preserve">Report for the cohort of all full-time, first-time bachelor’s (or equivalent) degree-seeking undergraduate students who entered in Fall 2020 (or the preceding summer term). </t>
  </si>
  <si>
    <t>For the cohort of all full-time bachelor’s (or equivalent) degree-seeking undergraduate students who entered your institution as freshmen in Fall 2020 (or the preceding summer term), what percentage was enrolled at your institution as of the date your institution calculates its official enrollment in Fall 2021.</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</si>
  <si>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2021</t>
    </r>
    <r>
      <rPr>
        <sz val="10"/>
        <rFont val="Arial"/>
        <family val="2"/>
      </rPr>
      <t xml:space="preserve">. </t>
    </r>
  </si>
  <si>
    <t>•     Since the total may include students who did not provide gender data, the detail need not sum to the total.</t>
  </si>
  <si>
    <r>
      <t xml:space="preserve">If yes, please answer the questions below for </t>
    </r>
    <r>
      <rPr>
        <b/>
        <sz val="10"/>
        <rFont val="Arial"/>
        <family val="2"/>
      </rPr>
      <t>Fall 2021</t>
    </r>
    <r>
      <rPr>
        <sz val="10"/>
        <rFont val="Arial"/>
        <family val="2"/>
      </rPr>
      <t xml:space="preserve"> admissions:</t>
    </r>
  </si>
  <si>
    <r>
      <t xml:space="preserve">Does your institution make use of SAT, ACT, or SAT Subject Test scores in </t>
    </r>
    <r>
      <rPr>
        <b/>
        <sz val="10"/>
        <rFont val="Arial"/>
        <family val="2"/>
      </rPr>
      <t>admission</t>
    </r>
    <r>
      <rPr>
        <sz val="10"/>
        <rFont val="Arial"/>
        <family val="2"/>
      </rPr>
      <t xml:space="preserve"> decisions for first-time, first-year, degree-seeking applicants?   </t>
    </r>
  </si>
  <si>
    <r>
      <t xml:space="preserve">If yes, place check marks in the appropriate boxes below to reflect your institution’s policies for use in admission for </t>
    </r>
    <r>
      <rPr>
        <b/>
        <sz val="10"/>
        <rFont val="Arial"/>
        <family val="2"/>
      </rPr>
      <t>Fall 2023.</t>
    </r>
  </si>
  <si>
    <r>
      <t xml:space="preserve">If your institution will make use of the ACT in admission decisions for first-time, first-year, degree-seeking applicants for </t>
    </r>
    <r>
      <rPr>
        <b/>
        <sz val="10"/>
        <rFont val="Arial"/>
        <family val="2"/>
      </rPr>
      <t>Fall 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</si>
  <si>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rFont val="Arial"/>
        <family val="2"/>
      </rPr>
      <t>Fall 2023</t>
    </r>
    <r>
      <rPr>
        <sz val="10"/>
        <rFont val="Arial"/>
        <family val="2"/>
      </rPr>
      <t xml:space="preserve"> please indicate which ONE of the following applies (regardless of whether the Essay score will be used in the admissions process):</t>
    </r>
  </si>
  <si>
    <r>
      <t xml:space="preserve">Please indicate which tests your institution uses for </t>
    </r>
    <r>
      <rPr>
        <b/>
        <sz val="9"/>
        <rFont val="Arial"/>
        <family val="2"/>
      </rPr>
      <t>placement (e.g., state tests):</t>
    </r>
  </si>
  <si>
    <r>
      <t xml:space="preserve">Provide information for </t>
    </r>
    <r>
      <rPr>
        <b/>
        <sz val="10"/>
        <rFont val="Arial"/>
        <family val="2"/>
      </rPr>
      <t>ALL enrolled, degree-seeking, full-time and part-time, first-time, first-year (freshman) students</t>
    </r>
    <r>
      <rPr>
        <sz val="10"/>
        <rFont val="Arial"/>
        <family val="2"/>
      </rPr>
      <t xml:space="preserve"> enrolled in </t>
    </r>
    <r>
      <rPr>
        <b/>
        <sz val="10"/>
        <rFont val="Arial"/>
        <family val="2"/>
      </rPr>
      <t>Fall 2021</t>
    </r>
    <r>
      <rPr>
        <sz val="10"/>
        <rFont val="Arial"/>
        <family val="2"/>
      </rPr>
      <t>, including students who began studies during summer, international students/nonresident aliens, and students admitted under special arrangements.</t>
    </r>
  </si>
  <si>
    <t>Percent and number of first-time, first-year (freshman) students enrolled in Fall 2021 who submitted national standardized (SAT/ACT) test scores.</t>
  </si>
  <si>
    <r>
      <t xml:space="preserve">•     Include information for </t>
    </r>
    <r>
      <rPr>
        <b/>
        <sz val="10"/>
        <rFont val="Arial"/>
        <family val="2"/>
      </rPr>
      <t>ALL enrolled, degree-seeking, first-time, first-year (freshman) students 
      who submitted test scores.</t>
    </r>
  </si>
  <si>
    <r>
      <t xml:space="preserve">•     </t>
    </r>
    <r>
      <rPr>
        <sz val="10"/>
        <rFont val="Arial"/>
        <family val="2"/>
      </rPr>
      <t>Do not include partial test scores (e.g., mathematics scores but not critical reading for a category of 
      students) or combine other standardized test results (such as TOEFL) in this item.</t>
    </r>
  </si>
  <si>
    <r>
      <t xml:space="preserve">•     </t>
    </r>
    <r>
      <rPr>
        <sz val="10"/>
        <rFont val="Arial"/>
        <family val="2"/>
      </rPr>
      <t>Do not convert SAT scores to ACT scores and vice versa.</t>
    </r>
  </si>
  <si>
    <r>
      <t xml:space="preserve">•     </t>
    </r>
    <r>
      <rPr>
        <sz val="10"/>
        <rFont val="Arial"/>
        <family val="2"/>
      </rPr>
      <t>If a student submitted multiple sets of scores for a single test, report this information according to how 
      you use the data. For example:</t>
    </r>
  </si>
  <si>
    <r>
      <t xml:space="preserve">•     </t>
    </r>
    <r>
      <rPr>
        <sz val="10"/>
        <rFont val="Arial"/>
        <family val="2"/>
      </rPr>
      <t>If you consider the highest scores from either submission, use the highest combination of scores 
      (e.g., verbal from one submission, math from the other).</t>
    </r>
  </si>
  <si>
    <r>
      <t xml:space="preserve">•     </t>
    </r>
    <r>
      <rPr>
        <sz val="10"/>
        <rFont val="Arial"/>
        <family val="2"/>
      </rPr>
      <t>If you average the scores, use the average to report the scores.</t>
    </r>
  </si>
  <si>
    <t>If your institution has waived its application fee for the Fall 2022 admission cycle please select no.</t>
  </si>
  <si>
    <r>
      <t xml:space="preserve">Notification to applicants of admission decision sent </t>
    </r>
    <r>
      <rPr>
        <i/>
        <sz val="10"/>
        <rFont val="Arial"/>
        <family val="2"/>
      </rPr>
      <t>(fill in one only)</t>
    </r>
  </si>
  <si>
    <t>For the Fall 2021 entering class:</t>
  </si>
  <si>
    <r>
      <t xml:space="preserve">Provide the number of students who applied, were admitted, and enrolled as degree-seeking transfer students in </t>
    </r>
    <r>
      <rPr>
        <b/>
        <u/>
        <sz val="10"/>
        <rFont val="Arial"/>
        <family val="2"/>
      </rPr>
      <t>Fall 2021.</t>
    </r>
  </si>
  <si>
    <t>Provide 2022-2023 academic year costs of attendance for the following categories that are applicable to your institution.</t>
  </si>
  <si>
    <t>Check here if your institution's 2022-2023 academic year costs of attendance are not available at this time and provide an approximate date (i.e., month/day) when your institution's final 2022-2023 academic year costs of attendance will be available:</t>
  </si>
  <si>
    <r>
      <t xml:space="preserve">List the typical tuition, required fees, and room and board for a full-time undergraduate student for the </t>
    </r>
    <r>
      <rPr>
        <b/>
        <sz val="10"/>
        <rFont val="Arial"/>
        <family val="2"/>
      </rPr>
      <t>FULL 2022-2023</t>
    </r>
    <r>
      <rPr>
        <sz val="10"/>
        <rFont val="Arial"/>
        <family val="2"/>
      </rPr>
      <t xml:space="preserve"> academic year. (30 semester hours or 45 quarter hours for institutions that derive annual tuition by multiplying credit hour cost by number of credits). </t>
    </r>
  </si>
  <si>
    <r>
      <rPr>
        <sz val="10"/>
        <rFont val="Arial"/>
        <family val="2"/>
      </rPr>
      <t>•</t>
    </r>
    <r>
      <rPr>
        <b/>
        <sz val="10"/>
        <rFont val="Arial"/>
        <family val="2"/>
      </rPr>
      <t xml:space="preserve">     </t>
    </r>
    <r>
      <rPr>
        <sz val="10"/>
        <rFont val="Arial"/>
        <family val="2"/>
      </rPr>
      <t xml:space="preserve">A full academic year refers to the period of time generally extending from September to June; usually 
      equated to two semesters, two trimesters, three quarters, or the period covered by a four-one-four plan. </t>
    </r>
  </si>
  <si>
    <t>•     If the data being reported are final figures for the 2020-2021 academic year (see the next item below), 
      use the 2020-2021 academic year's CDS Question B1 cohort.</t>
  </si>
  <si>
    <t>2021-2022 estimated</t>
  </si>
  <si>
    <t>2020-2021 Final</t>
  </si>
  <si>
    <t>Number of degree-seeking undergraduate students (CDS Item B1 if reporting on Fall 2021 cohort)</t>
  </si>
  <si>
    <t>Provide the number of students in the 2021 undergraduate class who started at your institution as first-time students and received a bachelor's degree between July 1, 2020 and June 30, 2021. Exclude students who transferred into your institution.</t>
  </si>
  <si>
    <r>
      <rPr>
        <sz val="10"/>
        <rFont val="Arial"/>
        <family val="2"/>
      </rPr>
      <t>•</t>
    </r>
    <r>
      <rPr>
        <b/>
        <sz val="10"/>
        <rFont val="Arial"/>
        <family val="2"/>
      </rPr>
      <t xml:space="preserve">     </t>
    </r>
    <r>
      <rPr>
        <sz val="10"/>
        <rFont val="Arial"/>
        <family val="2"/>
      </rPr>
      <t>2021 undergraduate class: all students who started at your institution as first-time students and 
      received a bachelor's degree between July 1, 2020 and June 30, 2021.</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</si>
  <si>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2021. For example, a lecture class with 800 students who met at another time in 40 separate labs with 20 students should be counted once in the “100+” column in the class section column and 40 times under the “20-29” column of the class subsections table. </t>
    </r>
  </si>
  <si>
    <t>Please report the number of instructional faculty members in each category for Fall 2021. Include faculty who are on your institution’s payroll on the census date your institution uses for IPEDS/AAUP.</t>
  </si>
  <si>
    <t>Report the Fall 2021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</si>
  <si>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In the table below, please use the following definitions to report information about the size of classes and class sections offered in the Fall 2021 term.</t>
  </si>
  <si>
    <t>Degrees conferred between July 1, 2020 and June 30, 2021</t>
  </si>
  <si>
    <t>https://njit.studentaidcalculator.com/survey.aspx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</si>
</sst>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0.000"/>
    <numFmt numFmtId="174" formatCode="_(* #,##0_);_(* \(#,##0\);_(* &quot;-&quot;??_);_(@_)"/>
  </numFmts>
  <fonts count="48">
    <font>
      <sz val="10"/>
      <name val="Arial"/>
    </font>
    <font>
      <sz val="10"/>
      <name val="Arial"/>
      <family val="2"/>
    </font>
    <font>
      <b/>
      <sz val="14"/>
      <name val="Arial"/>
      <family val="2"/>
    </font>
    <font>
      <b/>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10"/>
      <color rgb="FF000000"/>
      <name val="Arial"/>
      <family val="2"/>
    </font>
    <font>
      <sz val="9"/>
      <color rgb="FF000000"/>
      <name val="Arial"/>
      <family val="2"/>
    </font>
    <font>
      <sz val="12"/>
      <name val="Arial"/>
      <family val="2"/>
    </font>
    <font>
      <b/>
      <u/>
      <sz val="10"/>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alignment vertical="top"/>
      <protection locked="0"/>
    </xf>
    <xf numFmtId="9" fontId="1" fillId="0" borderId="0" applyFont="0" applyFill="0" applyBorder="0" applyAlignment="0" applyProtection="0"/>
  </cellStyleXfs>
  <cellXfs count="525">
    <xf numFmtId="0" fontId="0" fillId="0" borderId="0" xfId="0"/>
    <xf numFmtId="0" fontId="16" fillId="0" borderId="0" xfId="3" applyBorder="1" applyAlignment="1" applyProtection="1">
      <alignment horizontal="left" vertical="top" wrapText="1"/>
    </xf>
    <xf numFmtId="0" fontId="10" fillId="0" borderId="0" xfId="3" applyFont="1" applyBorder="1" applyAlignment="1" applyProtection="1">
      <alignment vertical="top" wrapText="1"/>
    </xf>
    <xf numFmtId="0" fontId="1" fillId="0" borderId="0" xfId="0" applyFont="1"/>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xf numFmtId="0" fontId="1" fillId="0" borderId="0" xfId="0" applyFont="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top" wrapText="1" indent="1"/>
    </xf>
    <xf numFmtId="0" fontId="1" fillId="0" borderId="0" xfId="0" applyFont="1" applyAlignment="1">
      <alignment horizontal="center"/>
    </xf>
    <xf numFmtId="0" fontId="1" fillId="0" borderId="0" xfId="0" applyFont="1" applyAlignment="1">
      <alignment horizontal="right"/>
    </xf>
    <xf numFmtId="0" fontId="1" fillId="0" borderId="0" xfId="0" applyFont="1" applyAlignment="1">
      <alignment vertical="top" wrapText="1"/>
    </xf>
    <xf numFmtId="0" fontId="1" fillId="0" borderId="2" xfId="0" applyFont="1" applyBorder="1" applyAlignment="1">
      <alignment vertical="top" wrapText="1"/>
    </xf>
    <xf numFmtId="0" fontId="10" fillId="0" borderId="0" xfId="0" applyFont="1" applyAlignment="1">
      <alignment vertical="top" wrapText="1"/>
    </xf>
    <xf numFmtId="0" fontId="1" fillId="0" borderId="0" xfId="0" applyFont="1" applyAlignment="1">
      <alignment horizontal="left" wrapText="1"/>
    </xf>
    <xf numFmtId="0" fontId="1" fillId="0" borderId="0" xfId="0" applyFont="1" applyAlignment="1">
      <alignment wrapText="1"/>
    </xf>
    <xf numFmtId="0" fontId="3" fillId="0" borderId="0" xfId="0" applyFont="1" applyAlignment="1">
      <alignment horizontal="left" vertical="center" wrapText="1"/>
    </xf>
    <xf numFmtId="0" fontId="1" fillId="0" borderId="0" xfId="0" applyFont="1" applyAlignment="1">
      <alignment horizontal="left" indent="1"/>
    </xf>
    <xf numFmtId="49" fontId="1" fillId="0" borderId="0" xfId="0" applyNumberFormat="1" applyFont="1" applyAlignment="1">
      <alignment horizontal="center" vertical="center"/>
    </xf>
    <xf numFmtId="14" fontId="1" fillId="0" borderId="0" xfId="0" quotePrefix="1" applyNumberFormat="1" applyFont="1"/>
    <xf numFmtId="49" fontId="1" fillId="0" borderId="0" xfId="0" quotePrefix="1" applyNumberFormat="1" applyFont="1" applyAlignment="1">
      <alignment horizontal="center" vertical="center"/>
    </xf>
    <xf numFmtId="0" fontId="28" fillId="0" borderId="0" xfId="0" applyFont="1" applyAlignment="1">
      <alignment horizontal="left" vertical="top" wrapText="1"/>
    </xf>
    <xf numFmtId="49" fontId="1" fillId="0" borderId="0" xfId="0" applyNumberFormat="1" applyFont="1" applyAlignment="1">
      <alignment horizontal="left" indent="1"/>
    </xf>
    <xf numFmtId="49" fontId="1" fillId="0" borderId="0" xfId="0" quotePrefix="1" applyNumberFormat="1" applyFont="1" applyAlignment="1">
      <alignment vertical="center"/>
    </xf>
    <xf numFmtId="0" fontId="1" fillId="0" borderId="0" xfId="0" applyFont="1" applyAlignment="1">
      <alignment horizontal="left" wrapText="1" indent="1"/>
    </xf>
    <xf numFmtId="0" fontId="20" fillId="0" borderId="0" xfId="0" applyFont="1" applyAlignment="1">
      <alignment horizontal="left" vertical="top"/>
    </xf>
    <xf numFmtId="0" fontId="21" fillId="0" borderId="0" xfId="0" applyFont="1"/>
    <xf numFmtId="49" fontId="21" fillId="0" borderId="0" xfId="0" applyNumberFormat="1" applyFont="1" applyAlignment="1">
      <alignment horizontal="center" vertical="center"/>
    </xf>
    <xf numFmtId="0" fontId="21" fillId="0" borderId="0" xfId="0" applyFont="1" applyAlignment="1">
      <alignment horizontal="left" vertical="top"/>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0" fillId="0" borderId="1" xfId="0" applyFont="1" applyBorder="1" applyAlignment="1">
      <alignment horizontal="left" vertical="top"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5" borderId="6" xfId="0" applyFont="1" applyFill="1" applyBorder="1" applyAlignment="1">
      <alignment vertical="center"/>
    </xf>
    <xf numFmtId="0" fontId="3" fillId="5" borderId="9" xfId="0" applyFont="1" applyFill="1" applyBorder="1" applyAlignment="1">
      <alignment horizontal="center" vertical="center"/>
    </xf>
    <xf numFmtId="0" fontId="3" fillId="5" borderId="5" xfId="0" applyFont="1" applyFill="1" applyBorder="1" applyAlignment="1">
      <alignment horizontal="center" vertical="center"/>
    </xf>
    <xf numFmtId="0" fontId="13" fillId="0" borderId="1" xfId="0" applyFont="1" applyBorder="1" applyAlignment="1">
      <alignment vertical="center"/>
    </xf>
    <xf numFmtId="37" fontId="3" fillId="0" borderId="1" xfId="1" applyNumberFormat="1" applyFont="1" applyBorder="1" applyAlignment="1" applyProtection="1">
      <alignment horizontal="right"/>
    </xf>
    <xf numFmtId="0" fontId="4" fillId="5" borderId="9" xfId="0" applyFont="1" applyFill="1" applyBorder="1" applyAlignment="1">
      <alignment horizontal="right"/>
    </xf>
    <xf numFmtId="0" fontId="4" fillId="5" borderId="5" xfId="0" applyFont="1" applyFill="1" applyBorder="1" applyAlignment="1">
      <alignment horizontal="right"/>
    </xf>
    <xf numFmtId="0" fontId="3" fillId="0" borderId="1" xfId="0" applyFont="1" applyBorder="1" applyAlignment="1">
      <alignment horizontal="right"/>
    </xf>
    <xf numFmtId="37" fontId="3" fillId="0" borderId="1" xfId="0" applyNumberFormat="1" applyFont="1" applyBorder="1" applyAlignment="1">
      <alignment horizontal="right"/>
    </xf>
    <xf numFmtId="0" fontId="4" fillId="0" borderId="0" xfId="0" applyFont="1" applyAlignment="1">
      <alignment vertical="center"/>
    </xf>
    <xf numFmtId="0" fontId="3" fillId="0" borderId="15" xfId="0" applyFont="1" applyBorder="1" applyAlignment="1">
      <alignment horizontal="right"/>
    </xf>
    <xf numFmtId="0" fontId="3" fillId="0" borderId="0" xfId="0" applyFont="1" applyAlignment="1">
      <alignment horizontal="right"/>
    </xf>
    <xf numFmtId="37" fontId="3" fillId="0" borderId="9" xfId="0" applyNumberFormat="1" applyFont="1" applyBorder="1"/>
    <xf numFmtId="37" fontId="3" fillId="0" borderId="0" xfId="1" applyNumberFormat="1" applyFont="1" applyBorder="1" applyAlignment="1" applyProtection="1">
      <alignment horizontal="right"/>
    </xf>
    <xf numFmtId="0" fontId="5"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6" fillId="0" borderId="0" xfId="0" applyFont="1"/>
    <xf numFmtId="0" fontId="9" fillId="0" borderId="0" xfId="0" applyFont="1" applyAlignment="1">
      <alignment horizontal="left" vertical="center" wrapText="1"/>
    </xf>
    <xf numFmtId="0" fontId="5" fillId="0" borderId="0" xfId="0" applyFont="1" applyAlignment="1">
      <alignment horizontal="left" vertical="top" wrapText="1"/>
    </xf>
    <xf numFmtId="0" fontId="12" fillId="0" borderId="1" xfId="0" applyFont="1" applyBorder="1" applyAlignment="1">
      <alignment horizontal="left" vertical="center" wrapText="1"/>
    </xf>
    <xf numFmtId="0" fontId="7" fillId="0" borderId="1" xfId="0" applyFont="1" applyBorder="1" applyAlignment="1">
      <alignment horizontal="left"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3" fillId="0" borderId="1" xfId="0" applyFont="1" applyBorder="1" applyAlignment="1">
      <alignment horizontal="center" vertical="center" wrapText="1"/>
    </xf>
    <xf numFmtId="0" fontId="26" fillId="0" borderId="0" xfId="0" applyFont="1" applyAlignment="1">
      <alignment horizontal="right" vertical="top"/>
    </xf>
    <xf numFmtId="0" fontId="1" fillId="0" borderId="0" xfId="0" applyFont="1" applyAlignment="1">
      <alignment horizontal="right" vertical="top"/>
    </xf>
    <xf numFmtId="0" fontId="7" fillId="0" borderId="0" xfId="0" applyFont="1" applyAlignment="1">
      <alignment horizontal="center" wrapText="1"/>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left" indent="2"/>
    </xf>
    <xf numFmtId="0" fontId="1" fillId="0" borderId="2" xfId="0" applyFont="1" applyBorder="1"/>
    <xf numFmtId="0" fontId="1" fillId="0" borderId="15" xfId="0" applyFont="1" applyBorder="1" applyAlignment="1">
      <alignment horizontal="center" vertical="center"/>
    </xf>
    <xf numFmtId="0" fontId="6" fillId="0" borderId="0" xfId="0" applyFont="1" applyAlignment="1">
      <alignment horizontal="left" vertical="top"/>
    </xf>
    <xf numFmtId="0" fontId="5" fillId="5" borderId="1" xfId="0" applyFont="1" applyFill="1" applyBorder="1" applyAlignment="1">
      <alignment horizontal="center" wrapText="1"/>
    </xf>
    <xf numFmtId="0" fontId="5" fillId="5" borderId="5" xfId="0" applyFont="1" applyFill="1" applyBorder="1" applyAlignment="1">
      <alignment horizontal="center" wrapText="1"/>
    </xf>
    <xf numFmtId="0" fontId="1" fillId="0" borderId="7" xfId="0" applyFont="1" applyBorder="1"/>
    <xf numFmtId="0" fontId="1" fillId="0" borderId="6" xfId="0" applyFont="1" applyBorder="1" applyAlignment="1">
      <alignment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6" fillId="0" borderId="0" xfId="0" applyFont="1" applyAlignment="1">
      <alignment vertical="top"/>
    </xf>
    <xf numFmtId="0" fontId="3" fillId="0" borderId="0" xfId="0" applyFont="1" applyAlignment="1">
      <alignment horizontal="center" vertical="center" wrapText="1"/>
    </xf>
    <xf numFmtId="0" fontId="1" fillId="2" borderId="1" xfId="0" applyFont="1" applyFill="1" applyBorder="1" applyAlignment="1">
      <alignment vertical="center"/>
    </xf>
    <xf numFmtId="0" fontId="8" fillId="3" borderId="6" xfId="0" applyFont="1" applyFill="1" applyBorder="1" applyAlignment="1">
      <alignment vertical="center"/>
    </xf>
    <xf numFmtId="0" fontId="8" fillId="3" borderId="9" xfId="0" applyFont="1" applyFill="1" applyBorder="1" applyAlignment="1">
      <alignment vertical="center"/>
    </xf>
    <xf numFmtId="0" fontId="8" fillId="3" borderId="5"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Border="1" applyAlignment="1">
      <alignment horizontal="left" vertical="center" wrapText="1" indent="1"/>
    </xf>
    <xf numFmtId="0" fontId="1" fillId="0" borderId="0" xfId="0" applyFont="1" applyAlignment="1">
      <alignment horizontal="center" vertical="center" wrapText="1"/>
    </xf>
    <xf numFmtId="0" fontId="3" fillId="0" borderId="1" xfId="0" applyFont="1" applyBorder="1" applyAlignment="1">
      <alignment horizontal="center" wrapText="1"/>
    </xf>
    <xf numFmtId="0" fontId="1" fillId="0" borderId="0" xfId="0" applyFont="1" applyAlignment="1">
      <alignment horizontal="center" vertical="top" wrapText="1"/>
    </xf>
    <xf numFmtId="0" fontId="12" fillId="0" borderId="0" xfId="0" applyFont="1" applyAlignment="1">
      <alignment vertical="top" wrapText="1"/>
    </xf>
    <xf numFmtId="0" fontId="3" fillId="0" borderId="2" xfId="0" applyFont="1" applyBorder="1" applyAlignment="1">
      <alignment horizontal="center"/>
    </xf>
    <xf numFmtId="0" fontId="3" fillId="0" borderId="0" xfId="0" applyFont="1" applyAlignment="1">
      <alignment horizontal="center"/>
    </xf>
    <xf numFmtId="0" fontId="10" fillId="0" borderId="0" xfId="0" applyFont="1" applyAlignment="1">
      <alignment horizontal="left" indent="1"/>
    </xf>
    <xf numFmtId="9" fontId="1" fillId="0" borderId="0" xfId="4" applyFont="1" applyBorder="1" applyAlignment="1" applyProtection="1">
      <alignment horizontal="center"/>
    </xf>
    <xf numFmtId="0" fontId="1" fillId="0" borderId="2" xfId="0" applyFont="1" applyBorder="1" applyAlignment="1">
      <alignment horizontal="center"/>
    </xf>
    <xf numFmtId="165" fontId="1" fillId="0" borderId="0" xfId="0" applyNumberFormat="1" applyFont="1" applyAlignment="1">
      <alignment horizontal="center" vertical="center"/>
    </xf>
    <xf numFmtId="9" fontId="1" fillId="0" borderId="2" xfId="0" applyNumberFormat="1" applyFont="1" applyBorder="1" applyAlignment="1">
      <alignment horizontal="center" vertical="center" wrapText="1"/>
    </xf>
    <xf numFmtId="1" fontId="1" fillId="0" borderId="0" xfId="0" applyNumberFormat="1" applyFont="1" applyAlignment="1">
      <alignment horizontal="right" vertical="center" wrapText="1"/>
    </xf>
    <xf numFmtId="9" fontId="1" fillId="0" borderId="1" xfId="0" applyNumberFormat="1" applyFont="1" applyBorder="1" applyAlignment="1">
      <alignment horizontal="center" vertical="center" wrapText="1"/>
    </xf>
    <xf numFmtId="0" fontId="1" fillId="0" borderId="1" xfId="0" applyFont="1" applyBorder="1"/>
    <xf numFmtId="0" fontId="1" fillId="3" borderId="1" xfId="0" applyFont="1" applyFill="1" applyBorder="1" applyAlignment="1">
      <alignment horizontal="center" vertical="center"/>
    </xf>
    <xf numFmtId="0" fontId="1" fillId="0" borderId="1" xfId="0" applyFont="1" applyBorder="1" applyAlignment="1">
      <alignment wrapText="1"/>
    </xf>
    <xf numFmtId="9" fontId="1" fillId="0" borderId="0" xfId="0" applyNumberFormat="1" applyFont="1"/>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1" fillId="0" borderId="1" xfId="0" applyFont="1" applyBorder="1" applyAlignment="1">
      <alignment horizontal="center"/>
    </xf>
    <xf numFmtId="10" fontId="1" fillId="0" borderId="1" xfId="0" applyNumberFormat="1" applyFont="1" applyBorder="1" applyAlignment="1">
      <alignment horizontal="right"/>
    </xf>
    <xf numFmtId="10" fontId="1" fillId="0" borderId="1" xfId="4" applyNumberFormat="1" applyFont="1" applyBorder="1" applyAlignment="1" applyProtection="1">
      <alignment horizontal="right"/>
    </xf>
    <xf numFmtId="0" fontId="1" fillId="0" borderId="1" xfId="0" quotePrefix="1" applyFont="1" applyBorder="1" applyAlignment="1">
      <alignment horizontal="center"/>
    </xf>
    <xf numFmtId="9" fontId="1" fillId="0" borderId="1" xfId="0" applyNumberFormat="1" applyFont="1" applyBorder="1" applyAlignment="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0" fillId="0" borderId="0" xfId="0" applyFont="1" applyAlignment="1">
      <alignment horizontal="left" vertical="top" wrapText="1"/>
    </xf>
    <xf numFmtId="10" fontId="1" fillId="0" borderId="3" xfId="0" applyNumberFormat="1" applyFont="1" applyBorder="1"/>
    <xf numFmtId="0" fontId="1" fillId="0" borderId="15" xfId="0" applyFont="1" applyBorder="1" applyAlignment="1">
      <alignment horizontal="left"/>
    </xf>
    <xf numFmtId="10" fontId="1" fillId="0" borderId="15" xfId="0" applyNumberFormat="1" applyFont="1" applyBorder="1"/>
    <xf numFmtId="164" fontId="1" fillId="0" borderId="0" xfId="0" applyNumberFormat="1" applyFont="1" applyAlignment="1">
      <alignment horizontal="center"/>
    </xf>
    <xf numFmtId="0" fontId="1" fillId="0" borderId="0" xfId="0" applyFont="1" applyAlignment="1">
      <alignment vertical="center"/>
    </xf>
    <xf numFmtId="0" fontId="1" fillId="0" borderId="0" xfId="0" applyFont="1" applyAlignment="1">
      <alignment horizontal="center" wrapText="1"/>
    </xf>
    <xf numFmtId="167" fontId="1" fillId="0" borderId="0" xfId="0" applyNumberFormat="1" applyFont="1" applyAlignment="1">
      <alignment horizontal="right" vertical="top"/>
    </xf>
    <xf numFmtId="167" fontId="3" fillId="5" borderId="1" xfId="0" applyNumberFormat="1" applyFont="1" applyFill="1" applyBorder="1" applyAlignment="1">
      <alignment horizontal="center" vertical="top"/>
    </xf>
    <xf numFmtId="0" fontId="10" fillId="0" borderId="1" xfId="0" applyFont="1" applyBorder="1"/>
    <xf numFmtId="167" fontId="1" fillId="0" borderId="1" xfId="0" applyNumberFormat="1" applyFont="1" applyBorder="1" applyAlignment="1">
      <alignment horizontal="center" vertical="center"/>
    </xf>
    <xf numFmtId="16" fontId="1" fillId="0" borderId="9" xfId="0" applyNumberFormat="1" applyFont="1" applyBorder="1" applyAlignment="1">
      <alignment horizontal="center"/>
    </xf>
    <xf numFmtId="0" fontId="1" fillId="0" borderId="9" xfId="0" applyFont="1" applyBorder="1" applyAlignment="1">
      <alignment horizontal="center"/>
    </xf>
    <xf numFmtId="4" fontId="1" fillId="0" borderId="0" xfId="0" applyNumberFormat="1" applyFont="1" applyAlignment="1">
      <alignment horizontal="right" vertical="top"/>
    </xf>
    <xf numFmtId="167" fontId="1" fillId="0" borderId="0" xfId="0" applyNumberFormat="1" applyFont="1" applyAlignment="1">
      <alignment horizontal="center" vertical="top"/>
    </xf>
    <xf numFmtId="0" fontId="3" fillId="0" borderId="0" xfId="0" applyFont="1" applyAlignment="1">
      <alignment horizontal="left"/>
    </xf>
    <xf numFmtId="0" fontId="1" fillId="0" borderId="0" xfId="0" applyFont="1" applyAlignment="1">
      <alignment horizontal="left"/>
    </xf>
    <xf numFmtId="167" fontId="1" fillId="0" borderId="2" xfId="0" applyNumberFormat="1" applyFont="1" applyBorder="1" applyAlignment="1">
      <alignment horizontal="center"/>
    </xf>
    <xf numFmtId="0" fontId="3" fillId="5" borderId="1" xfId="0" applyFont="1" applyFill="1" applyBorder="1" applyAlignment="1">
      <alignment vertical="center"/>
    </xf>
    <xf numFmtId="0" fontId="3" fillId="0" borderId="0" xfId="0" applyFont="1" applyAlignment="1">
      <alignment horizontal="center" vertical="center"/>
    </xf>
    <xf numFmtId="0" fontId="1" fillId="0" borderId="1" xfId="0" applyFont="1" applyBorder="1" applyAlignment="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lignment vertical="center"/>
    </xf>
    <xf numFmtId="37" fontId="3" fillId="0" borderId="1" xfId="1" applyNumberFormat="1" applyFont="1" applyBorder="1" applyAlignment="1" applyProtection="1">
      <alignment horizontal="center" vertical="center"/>
    </xf>
    <xf numFmtId="0" fontId="1" fillId="0" borderId="0" xfId="0" applyFont="1" applyAlignment="1">
      <alignment horizontal="left" vertical="center" indent="1"/>
    </xf>
    <xf numFmtId="49" fontId="24" fillId="0" borderId="0" xfId="0" applyNumberFormat="1" applyFont="1" applyAlignment="1">
      <alignment horizontal="center" vertical="center"/>
    </xf>
    <xf numFmtId="0" fontId="3" fillId="5" borderId="1" xfId="0" applyFont="1" applyFill="1" applyBorder="1"/>
    <xf numFmtId="0" fontId="18" fillId="5" borderId="1" xfId="0" applyFont="1" applyFill="1" applyBorder="1" applyAlignment="1">
      <alignment horizontal="center" vertical="center" wrapText="1"/>
    </xf>
    <xf numFmtId="0" fontId="1" fillId="0" borderId="2" xfId="0" applyFont="1" applyBorder="1" applyAlignment="1">
      <alignment horizontal="center" wrapText="1"/>
    </xf>
    <xf numFmtId="0" fontId="1" fillId="5" borderId="1" xfId="0" applyFont="1" applyFill="1" applyBorder="1"/>
    <xf numFmtId="49" fontId="1" fillId="0" borderId="1" xfId="0" applyNumberFormat="1" applyFont="1" applyBorder="1" applyAlignment="1">
      <alignment horizontal="center" vertical="center"/>
    </xf>
    <xf numFmtId="167" fontId="1" fillId="0" borderId="0" xfId="0" applyNumberFormat="1" applyFont="1" applyAlignment="1">
      <alignment horizontal="right"/>
    </xf>
    <xf numFmtId="2" fontId="1" fillId="0" borderId="2" xfId="0" applyNumberFormat="1" applyFont="1" applyBorder="1" applyAlignment="1">
      <alignment horizontal="center" wrapText="1"/>
    </xf>
    <xf numFmtId="0" fontId="3" fillId="0" borderId="0" xfId="0" applyFont="1" applyAlignment="1">
      <alignment vertical="top" wrapText="1"/>
    </xf>
    <xf numFmtId="0" fontId="1" fillId="0" borderId="2" xfId="0" applyFont="1" applyBorder="1" applyAlignment="1">
      <alignment horizontal="center" vertical="top" wrapText="1"/>
    </xf>
    <xf numFmtId="0" fontId="12" fillId="0" borderId="0" xfId="0" applyFont="1" applyAlignment="1">
      <alignment wrapText="1"/>
    </xf>
    <xf numFmtId="0" fontId="1" fillId="0" borderId="0" xfId="0" applyFont="1" applyAlignment="1">
      <alignment vertical="top"/>
    </xf>
    <xf numFmtId="0" fontId="2" fillId="0" borderId="0" xfId="0" applyFont="1" applyAlignment="1">
      <alignment horizontal="center" vertical="center"/>
    </xf>
    <xf numFmtId="49" fontId="1" fillId="0" borderId="0" xfId="0" applyNumberFormat="1" applyFont="1" applyAlignment="1">
      <alignment horizontal="center"/>
    </xf>
    <xf numFmtId="0" fontId="3" fillId="0" borderId="0" xfId="0" applyFont="1" applyAlignment="1">
      <alignment horizontal="left" vertical="top" wrapText="1"/>
    </xf>
    <xf numFmtId="0" fontId="6" fillId="0" borderId="0" xfId="0" applyFont="1" applyAlignment="1">
      <alignment vertical="top" wrapText="1"/>
    </xf>
    <xf numFmtId="9" fontId="3" fillId="5" borderId="1" xfId="0" applyNumberFormat="1" applyFont="1" applyFill="1" applyBorder="1" applyAlignment="1">
      <alignment horizontal="center" vertical="center" wrapText="1"/>
    </xf>
    <xf numFmtId="9" fontId="11" fillId="5" borderId="1" xfId="0" applyNumberFormat="1" applyFont="1" applyFill="1" applyBorder="1" applyAlignment="1">
      <alignment horizontal="center" vertical="center" wrapText="1"/>
    </xf>
    <xf numFmtId="9" fontId="1" fillId="0" borderId="1" xfId="4" applyFont="1" applyBorder="1" applyAlignment="1" applyProtection="1">
      <alignment horizontal="center" vertical="center"/>
    </xf>
    <xf numFmtId="9"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0" fontId="11" fillId="5" borderId="1" xfId="0" applyFont="1" applyFill="1" applyBorder="1" applyAlignment="1">
      <alignment horizontal="center" vertical="center" wrapText="1"/>
    </xf>
    <xf numFmtId="49" fontId="1" fillId="0" borderId="0" xfId="0" applyNumberFormat="1" applyFont="1" applyAlignment="1">
      <alignment horizontal="left" vertical="center" indent="1"/>
    </xf>
    <xf numFmtId="0" fontId="1" fillId="0" borderId="0" xfId="0" applyFont="1" applyAlignment="1">
      <alignment horizontal="left" vertical="center"/>
    </xf>
    <xf numFmtId="0" fontId="10" fillId="0" borderId="0" xfId="0" applyFont="1"/>
    <xf numFmtId="0" fontId="3" fillId="0" borderId="1" xfId="0" applyFont="1" applyBorder="1" applyAlignment="1">
      <alignment horizontal="center"/>
    </xf>
    <xf numFmtId="0" fontId="1" fillId="5" borderId="1" xfId="0" applyFont="1" applyFill="1" applyBorder="1" applyAlignment="1">
      <alignment horizontal="center"/>
    </xf>
    <xf numFmtId="0" fontId="10" fillId="0" borderId="1" xfId="0" applyFont="1" applyBorder="1" applyAlignment="1">
      <alignment horizontal="left" vertical="top" wrapText="1" indent="1"/>
    </xf>
    <xf numFmtId="168" fontId="1" fillId="0" borderId="1" xfId="2" applyNumberFormat="1" applyFont="1" applyBorder="1" applyAlignment="1" applyProtection="1">
      <alignment horizontal="center" vertical="center"/>
    </xf>
    <xf numFmtId="0" fontId="11" fillId="5" borderId="1" xfId="0" applyFont="1" applyFill="1" applyBorder="1" applyAlignment="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lignment horizontal="left" vertical="top" wrapText="1" indent="1"/>
    </xf>
    <xf numFmtId="0" fontId="3" fillId="5" borderId="6" xfId="0" applyFont="1" applyFill="1" applyBorder="1" applyAlignment="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Alignment="1">
      <alignment horizontal="right"/>
    </xf>
    <xf numFmtId="0" fontId="1" fillId="0" borderId="0" xfId="0" applyFont="1" applyAlignment="1">
      <alignment horizontal="left" vertical="top" wrapText="1" indent="3"/>
    </xf>
    <xf numFmtId="10" fontId="1" fillId="0" borderId="9" xfId="0" applyNumberFormat="1" applyFont="1" applyBorder="1" applyAlignment="1">
      <alignment horizontal="center"/>
    </xf>
    <xf numFmtId="168"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center" vertical="center" wrapText="1"/>
    </xf>
    <xf numFmtId="0" fontId="10" fillId="0" borderId="1" xfId="0" applyFont="1" applyBorder="1" applyAlignment="1">
      <alignment horizontal="left" vertical="top" wrapText="1" indent="2"/>
    </xf>
    <xf numFmtId="0" fontId="10" fillId="0" borderId="0" xfId="0" applyFont="1" applyAlignment="1">
      <alignment horizontal="left" vertical="top" wrapText="1" indent="2"/>
    </xf>
    <xf numFmtId="0" fontId="3" fillId="0" borderId="2"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5" borderId="1" xfId="0" applyFont="1" applyFill="1" applyBorder="1" applyAlignment="1">
      <alignment horizontal="center" wrapText="1"/>
    </xf>
    <xf numFmtId="0" fontId="3" fillId="0" borderId="6" xfId="0" applyFont="1" applyBorder="1"/>
    <xf numFmtId="0" fontId="3" fillId="0" borderId="9" xfId="0" applyFont="1" applyBorder="1"/>
    <xf numFmtId="0" fontId="3" fillId="5" borderId="5" xfId="0" applyFont="1" applyFill="1" applyBorder="1"/>
    <xf numFmtId="5" fontId="1" fillId="0" borderId="1" xfId="0" applyNumberFormat="1" applyFont="1" applyBorder="1" applyAlignment="1">
      <alignment horizontal="right"/>
    </xf>
    <xf numFmtId="169" fontId="3" fillId="0" borderId="1" xfId="0" applyNumberFormat="1" applyFont="1" applyBorder="1"/>
    <xf numFmtId="169" fontId="1" fillId="0" borderId="1" xfId="0" applyNumberFormat="1" applyFont="1" applyBorder="1" applyAlignment="1">
      <alignment horizontal="right"/>
    </xf>
    <xf numFmtId="169" fontId="1" fillId="0" borderId="5" xfId="0" applyNumberFormat="1" applyFont="1" applyBorder="1" applyAlignment="1">
      <alignment horizontal="right"/>
    </xf>
    <xf numFmtId="0" fontId="12" fillId="5" borderId="1" xfId="0" applyFont="1" applyFill="1" applyBorder="1"/>
    <xf numFmtId="0" fontId="12" fillId="5" borderId="5" xfId="0" applyFont="1" applyFill="1" applyBorder="1"/>
    <xf numFmtId="0" fontId="5" fillId="0" borderId="1" xfId="0" applyFont="1" applyBorder="1" applyAlignment="1">
      <alignment vertical="top"/>
    </xf>
    <xf numFmtId="0" fontId="12" fillId="0" borderId="5" xfId="0" applyFont="1" applyBorder="1" applyAlignment="1">
      <alignment vertical="top" wrapText="1"/>
    </xf>
    <xf numFmtId="0" fontId="12" fillId="0" borderId="1" xfId="0" applyFont="1" applyBorder="1" applyAlignment="1">
      <alignment horizontal="center" vertical="center"/>
    </xf>
    <xf numFmtId="170" fontId="12" fillId="0" borderId="1" xfId="4" applyNumberFormat="1" applyFont="1" applyBorder="1" applyAlignment="1" applyProtection="1">
      <alignment horizontal="center" vertical="center"/>
    </xf>
    <xf numFmtId="171" fontId="12" fillId="0" borderId="1" xfId="2" applyNumberFormat="1" applyFont="1" applyBorder="1" applyAlignment="1" applyProtection="1">
      <alignment horizontal="center" vertical="center"/>
    </xf>
    <xf numFmtId="0" fontId="5" fillId="0" borderId="1" xfId="0" applyFont="1" applyBorder="1" applyAlignment="1">
      <alignment vertical="center"/>
    </xf>
    <xf numFmtId="0" fontId="12" fillId="0" borderId="5" xfId="0" applyFont="1" applyBorder="1" applyAlignment="1">
      <alignment vertical="center" wrapText="1"/>
    </xf>
    <xf numFmtId="0" fontId="12" fillId="0" borderId="1" xfId="0" applyFont="1" applyBorder="1" applyAlignment="1">
      <alignment vertical="top"/>
    </xf>
    <xf numFmtId="172" fontId="12" fillId="0" borderId="1" xfId="2" applyNumberFormat="1" applyFont="1" applyBorder="1" applyAlignment="1" applyProtection="1">
      <alignment horizontal="center" vertical="center"/>
    </xf>
    <xf numFmtId="0" fontId="12" fillId="0" borderId="0" xfId="0" applyFont="1" applyAlignment="1">
      <alignment vertical="top"/>
    </xf>
    <xf numFmtId="0" fontId="10" fillId="0" borderId="0" xfId="0" applyFont="1" applyAlignment="1">
      <alignment wrapText="1"/>
    </xf>
    <xf numFmtId="1" fontId="3" fillId="0" borderId="1" xfId="0" applyNumberFormat="1" applyFont="1" applyBorder="1" applyAlignment="1">
      <alignment horizontal="center" vertical="center" wrapText="1"/>
    </xf>
    <xf numFmtId="0" fontId="3" fillId="0" borderId="0" xfId="0" applyFont="1" applyAlignment="1">
      <alignment horizontal="left" vertical="center"/>
    </xf>
    <xf numFmtId="0" fontId="1" fillId="0" borderId="1" xfId="0" applyFont="1" applyBorder="1" applyAlignment="1">
      <alignment horizontal="left" vertical="center" wrapText="1"/>
    </xf>
    <xf numFmtId="0" fontId="12" fillId="0" borderId="12" xfId="0" applyFont="1" applyBorder="1" applyAlignment="1">
      <alignment vertical="center" wrapText="1"/>
    </xf>
    <xf numFmtId="3" fontId="1" fillId="0" borderId="12" xfId="0" applyNumberFormat="1" applyFont="1" applyBorder="1" applyAlignment="1">
      <alignment horizontal="center" vertical="center" wrapText="1"/>
    </xf>
    <xf numFmtId="10" fontId="1" fillId="0" borderId="12" xfId="0" applyNumberFormat="1" applyFont="1" applyBorder="1" applyAlignment="1">
      <alignment horizontal="center" vertical="center" wrapText="1"/>
    </xf>
    <xf numFmtId="168" fontId="1" fillId="0" borderId="12" xfId="0" applyNumberFormat="1" applyFont="1" applyBorder="1" applyAlignment="1">
      <alignment horizontal="center" vertical="center" wrapText="1"/>
    </xf>
    <xf numFmtId="0" fontId="12" fillId="0" borderId="1" xfId="0" applyFont="1" applyBorder="1" applyAlignment="1">
      <alignment vertical="center" wrapText="1"/>
    </xf>
    <xf numFmtId="3"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68" fontId="1" fillId="0" borderId="7" xfId="0" applyNumberFormat="1" applyFont="1" applyBorder="1" applyAlignment="1">
      <alignment horizontal="center" vertical="center"/>
    </xf>
    <xf numFmtId="168" fontId="1" fillId="0" borderId="5" xfId="0" applyNumberFormat="1" applyFont="1" applyBorder="1" applyAlignment="1">
      <alignment horizontal="center" vertical="center"/>
    </xf>
    <xf numFmtId="0" fontId="6" fillId="0" borderId="0" xfId="0" applyFont="1" applyAlignment="1">
      <alignment horizontal="left" vertical="top" wrapText="1"/>
    </xf>
    <xf numFmtId="1" fontId="1" fillId="0" borderId="2" xfId="0" applyNumberFormat="1" applyFont="1" applyBorder="1" applyAlignment="1">
      <alignment horizontal="center"/>
    </xf>
    <xf numFmtId="168" fontId="1" fillId="0" borderId="2" xfId="0" applyNumberFormat="1" applyFont="1" applyBorder="1" applyAlignment="1">
      <alignment horizontal="center"/>
    </xf>
    <xf numFmtId="172" fontId="1" fillId="0" borderId="0" xfId="2" applyNumberFormat="1" applyFont="1" applyBorder="1" applyAlignment="1" applyProtection="1">
      <alignment horizontal="center"/>
    </xf>
    <xf numFmtId="0" fontId="1" fillId="0" borderId="0" xfId="0" applyFont="1" applyAlignment="1">
      <alignment horizontal="left" vertical="top" indent="1"/>
    </xf>
    <xf numFmtId="0" fontId="1" fillId="0" borderId="0" xfId="0" quotePrefix="1" applyFont="1" applyAlignment="1">
      <alignment horizontal="center"/>
    </xf>
    <xf numFmtId="167" fontId="1" fillId="0" borderId="0" xfId="0" applyNumberFormat="1" applyFont="1"/>
    <xf numFmtId="0" fontId="1" fillId="0" borderId="2" xfId="0" applyFont="1" applyBorder="1" applyAlignment="1">
      <alignment horizontal="left" indent="4"/>
    </xf>
    <xf numFmtId="167" fontId="1" fillId="0" borderId="0" xfId="0" applyNumberFormat="1" applyFont="1" applyAlignment="1">
      <alignment horizontal="center" vertical="center"/>
    </xf>
    <xf numFmtId="0" fontId="1" fillId="3" borderId="0" xfId="0" applyFont="1" applyFill="1"/>
    <xf numFmtId="0" fontId="10" fillId="0" borderId="0" xfId="0" applyFont="1" applyAlignment="1">
      <alignment horizontal="left"/>
    </xf>
    <xf numFmtId="0" fontId="1" fillId="0" borderId="0" xfId="0" applyFont="1" applyAlignment="1">
      <alignment horizontal="left" indent="2"/>
    </xf>
    <xf numFmtId="0" fontId="1" fillId="0" borderId="2" xfId="0" applyFont="1" applyBorder="1" applyAlignment="1">
      <alignment horizontal="left" indent="1"/>
    </xf>
    <xf numFmtId="2" fontId="1" fillId="0" borderId="1" xfId="0" applyNumberFormat="1" applyFont="1" applyBorder="1" applyAlignment="1">
      <alignment horizontal="center" vertical="center"/>
    </xf>
    <xf numFmtId="0" fontId="5" fillId="5" borderId="1" xfId="0" applyFont="1" applyFill="1" applyBorder="1" applyAlignment="1">
      <alignment horizontal="center"/>
    </xf>
    <xf numFmtId="0" fontId="1" fillId="2" borderId="1" xfId="0" applyFont="1" applyFill="1" applyBorder="1" applyAlignment="1">
      <alignment horizontal="center"/>
    </xf>
    <xf numFmtId="0" fontId="3" fillId="0" borderId="0" xfId="0" applyFont="1" applyAlignment="1">
      <alignment vertical="top"/>
    </xf>
    <xf numFmtId="0" fontId="12" fillId="0" borderId="1" xfId="0" applyFont="1" applyBorder="1" applyAlignment="1">
      <alignment horizontal="center" vertical="top" wrapText="1"/>
    </xf>
    <xf numFmtId="0" fontId="12" fillId="0" borderId="6" xfId="0" applyFont="1" applyBorder="1" applyAlignment="1">
      <alignment horizontal="center" vertical="top" wrapText="1"/>
    </xf>
    <xf numFmtId="0" fontId="12" fillId="0" borderId="9" xfId="0" applyFont="1" applyBorder="1" applyAlignment="1">
      <alignment horizontal="center" vertical="top" wrapText="1"/>
    </xf>
    <xf numFmtId="0" fontId="12" fillId="0" borderId="5" xfId="0" applyFont="1" applyBorder="1" applyAlignment="1">
      <alignment horizontal="center" vertical="top" wrapText="1"/>
    </xf>
    <xf numFmtId="0" fontId="12"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4" fillId="0" borderId="0" xfId="0" applyFont="1"/>
    <xf numFmtId="0" fontId="1" fillId="0" borderId="1" xfId="0" applyFont="1" applyBorder="1" applyAlignment="1">
      <alignment horizontal="right"/>
    </xf>
    <xf numFmtId="0" fontId="10" fillId="0" borderId="1" xfId="0" applyFont="1" applyBorder="1" applyAlignment="1">
      <alignment vertical="top"/>
    </xf>
    <xf numFmtId="0" fontId="7" fillId="0" borderId="0" xfId="0" applyFont="1" applyAlignment="1">
      <alignment wrapText="1"/>
    </xf>
    <xf numFmtId="49" fontId="3" fillId="0" borderId="1" xfId="0" applyNumberFormat="1" applyFont="1" applyBorder="1" applyAlignment="1">
      <alignment horizontal="center"/>
    </xf>
    <xf numFmtId="0" fontId="10" fillId="0" borderId="16" xfId="0" applyFont="1" applyBorder="1" applyAlignment="1">
      <alignment vertical="top" wrapText="1"/>
    </xf>
    <xf numFmtId="0" fontId="10" fillId="0" borderId="17" xfId="0" applyFont="1" applyBorder="1" applyAlignment="1">
      <alignment vertical="top" wrapText="1"/>
    </xf>
    <xf numFmtId="0" fontId="10" fillId="0" borderId="17" xfId="0" quotePrefix="1" applyFont="1" applyBorder="1" applyAlignment="1">
      <alignment horizontal="center" vertical="top" wrapText="1"/>
    </xf>
    <xf numFmtId="0" fontId="10" fillId="4" borderId="18" xfId="0" applyFont="1" applyFill="1" applyBorder="1" applyAlignment="1">
      <alignment vertical="top" wrapText="1"/>
    </xf>
    <xf numFmtId="0" fontId="10" fillId="0" borderId="19" xfId="0" applyFont="1" applyBorder="1" applyAlignment="1">
      <alignment vertical="top" wrapText="1"/>
    </xf>
    <xf numFmtId="0" fontId="10" fillId="0" borderId="19" xfId="0" quotePrefix="1" applyFont="1" applyBorder="1" applyAlignment="1">
      <alignment horizontal="center" vertical="top" wrapText="1"/>
    </xf>
    <xf numFmtId="0" fontId="10" fillId="0" borderId="18" xfId="0" applyFont="1" applyBorder="1" applyAlignment="1">
      <alignment vertical="top" wrapText="1"/>
    </xf>
    <xf numFmtId="0" fontId="10" fillId="0" borderId="19" xfId="0" applyFont="1" applyBorder="1" applyAlignment="1">
      <alignment horizontal="center" vertical="top" wrapText="1"/>
    </xf>
    <xf numFmtId="0" fontId="1" fillId="0" borderId="18" xfId="0" applyFont="1" applyBorder="1" applyAlignment="1">
      <alignment vertical="top" wrapText="1"/>
    </xf>
    <xf numFmtId="10" fontId="1" fillId="0" borderId="1" xfId="4" applyNumberFormat="1" applyFont="1" applyFill="1" applyBorder="1" applyAlignment="1" applyProtection="1">
      <alignment horizontal="center" vertical="center"/>
    </xf>
    <xf numFmtId="49" fontId="1" fillId="0" borderId="1" xfId="0" applyNumberFormat="1" applyFont="1" applyBorder="1" applyAlignment="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lignment horizontal="center" vertical="center" wrapText="1"/>
    </xf>
    <xf numFmtId="0" fontId="0" fillId="0" borderId="0" xfId="0" applyAlignment="1">
      <alignment wrapText="1"/>
    </xf>
    <xf numFmtId="0" fontId="33" fillId="0" borderId="0" xfId="0" applyFont="1" applyAlignment="1">
      <alignment horizontal="justify" vertical="center"/>
    </xf>
    <xf numFmtId="0" fontId="36" fillId="0" borderId="0" xfId="0" applyFont="1" applyAlignment="1">
      <alignment horizontal="justify" vertical="center"/>
    </xf>
    <xf numFmtId="0" fontId="35" fillId="0" borderId="0" xfId="0" applyFont="1" applyAlignment="1">
      <alignment horizontal="justify" vertical="center"/>
    </xf>
    <xf numFmtId="0" fontId="39" fillId="0" borderId="0" xfId="0" applyFont="1" applyAlignment="1">
      <alignment horizontal="justify" vertical="center"/>
    </xf>
    <xf numFmtId="0" fontId="37" fillId="0" borderId="0" xfId="0" applyFont="1" applyAlignment="1">
      <alignment horizontal="justify" vertical="center"/>
    </xf>
    <xf numFmtId="0" fontId="41" fillId="0" borderId="0" xfId="0" applyFont="1" applyAlignment="1">
      <alignment horizontal="justify" vertical="center"/>
    </xf>
    <xf numFmtId="0" fontId="44" fillId="0" borderId="0" xfId="0" applyFont="1" applyAlignment="1">
      <alignment horizontal="justify" vertical="center"/>
    </xf>
    <xf numFmtId="0" fontId="38" fillId="0" borderId="0" xfId="0" applyFont="1" applyAlignment="1">
      <alignment horizontal="justify" vertical="center"/>
    </xf>
    <xf numFmtId="0" fontId="45" fillId="0" borderId="0" xfId="0" applyFont="1" applyAlignment="1">
      <alignment horizontal="justify" vertical="center"/>
    </xf>
    <xf numFmtId="0" fontId="46" fillId="0" borderId="0" xfId="0" applyFont="1" applyAlignment="1">
      <alignment horizontal="center" vertical="center"/>
    </xf>
    <xf numFmtId="0" fontId="0" fillId="0" borderId="13" xfId="0" applyBorder="1" applyAlignment="1">
      <alignment horizontal="left" vertical="top" wrapText="1"/>
    </xf>
    <xf numFmtId="0" fontId="47" fillId="5" borderId="1" xfId="0" applyFont="1" applyFill="1" applyBorder="1" applyAlignment="1">
      <alignment horizontal="center" vertical="center" wrapText="1"/>
    </xf>
    <xf numFmtId="0" fontId="1" fillId="0" borderId="2" xfId="0" applyFont="1" applyBorder="1" applyAlignment="1">
      <alignment horizontal="left" vertical="top"/>
    </xf>
    <xf numFmtId="173" fontId="10" fillId="0" borderId="19" xfId="0" applyNumberFormat="1" applyFont="1" applyBorder="1" applyAlignment="1">
      <alignment vertical="top" wrapText="1"/>
    </xf>
    <xf numFmtId="0" fontId="1" fillId="0" borderId="1" xfId="0" applyFont="1" applyBorder="1" applyAlignment="1">
      <alignment horizontal="right" vertical="center" wrapText="1"/>
    </xf>
    <xf numFmtId="0" fontId="16" fillId="0" borderId="1" xfId="3" applyBorder="1" applyAlignment="1" applyProtection="1">
      <alignment horizontal="left" vertical="top" wrapText="1"/>
    </xf>
    <xf numFmtId="49" fontId="1" fillId="0" borderId="2" xfId="0" applyNumberFormat="1" applyFont="1" applyBorder="1" applyAlignment="1">
      <alignment horizontal="center"/>
    </xf>
    <xf numFmtId="167" fontId="1" fillId="0" borderId="1" xfId="0" applyNumberFormat="1" applyFont="1" applyBorder="1" applyAlignment="1">
      <alignment horizontal="right"/>
    </xf>
    <xf numFmtId="1" fontId="1" fillId="0" borderId="2" xfId="0" applyNumberFormat="1" applyFont="1" applyBorder="1" applyAlignment="1">
      <alignment horizontal="center" wrapText="1"/>
    </xf>
    <xf numFmtId="9" fontId="1" fillId="0" borderId="1" xfId="4" applyFont="1" applyBorder="1" applyAlignment="1" applyProtection="1">
      <alignment horizontal="right" wrapText="1"/>
    </xf>
    <xf numFmtId="0" fontId="1" fillId="0" borderId="3" xfId="0" applyFont="1" applyBorder="1" applyAlignment="1">
      <alignment horizontal="center" vertical="center"/>
    </xf>
    <xf numFmtId="0" fontId="1" fillId="0" borderId="1" xfId="0" applyFont="1" applyBorder="1" applyAlignment="1">
      <alignment vertical="center" wrapText="1"/>
    </xf>
    <xf numFmtId="10" fontId="1" fillId="0" borderId="1" xfId="4" applyNumberFormat="1" applyFont="1" applyBorder="1" applyAlignment="1" applyProtection="1">
      <alignment horizontal="right" vertical="center" wrapText="1"/>
    </xf>
    <xf numFmtId="0" fontId="0" fillId="0" borderId="1" xfId="0" applyBorder="1" applyAlignment="1">
      <alignment horizontal="center" vertical="center"/>
    </xf>
    <xf numFmtId="0" fontId="3" fillId="5" borderId="1" xfId="0" applyFont="1" applyFill="1" applyBorder="1" applyAlignment="1">
      <alignment horizontal="center"/>
    </xf>
    <xf numFmtId="0" fontId="5" fillId="0" borderId="1" xfId="0" applyFont="1" applyBorder="1" applyAlignment="1">
      <alignment horizontal="center" vertical="center" wrapText="1"/>
    </xf>
    <xf numFmtId="0" fontId="12" fillId="0" borderId="0" xfId="0" applyFont="1" applyAlignment="1">
      <alignment horizontal="left"/>
    </xf>
    <xf numFmtId="0" fontId="1" fillId="0" borderId="0" xfId="0" applyFont="1" applyAlignment="1">
      <alignment horizontal="left" vertical="top" wrapText="1" indent="2"/>
    </xf>
    <xf numFmtId="0" fontId="3" fillId="5" borderId="1" xfId="0" applyFont="1" applyFill="1" applyBorder="1" applyAlignment="1">
      <alignment horizontal="center" vertical="top" wrapText="1"/>
    </xf>
    <xf numFmtId="0" fontId="1" fillId="5" borderId="6" xfId="0" applyFont="1" applyFill="1" applyBorder="1"/>
    <xf numFmtId="0" fontId="1" fillId="0" borderId="6" xfId="0" applyFont="1" applyBorder="1" applyAlignment="1">
      <alignment horizontal="right"/>
    </xf>
    <xf numFmtId="37" fontId="1" fillId="0" borderId="1" xfId="1" applyNumberFormat="1" applyFont="1" applyBorder="1" applyAlignment="1" applyProtection="1">
      <alignment horizontal="right"/>
    </xf>
    <xf numFmtId="37" fontId="1" fillId="0" borderId="2" xfId="0" applyNumberFormat="1" applyFont="1" applyBorder="1"/>
    <xf numFmtId="37" fontId="1" fillId="0" borderId="0" xfId="1" applyNumberFormat="1" applyFont="1" applyBorder="1" applyAlignment="1" applyProtection="1">
      <alignment horizontal="right"/>
    </xf>
    <xf numFmtId="174" fontId="1" fillId="0" borderId="9" xfId="1" applyNumberFormat="1" applyFont="1" applyFill="1" applyBorder="1" applyAlignment="1" applyProtection="1"/>
    <xf numFmtId="37" fontId="1" fillId="0" borderId="0" xfId="0" applyNumberFormat="1" applyFont="1" applyAlignment="1">
      <alignment horizontal="right"/>
    </xf>
    <xf numFmtId="37" fontId="1" fillId="0" borderId="1" xfId="0" applyNumberFormat="1" applyFont="1" applyBorder="1" applyAlignment="1">
      <alignment horizontal="right"/>
    </xf>
    <xf numFmtId="37" fontId="1" fillId="0" borderId="0" xfId="0" applyNumberFormat="1" applyFont="1"/>
    <xf numFmtId="3" fontId="1" fillId="0" borderId="2" xfId="0" applyNumberFormat="1" applyFont="1" applyBorder="1" applyAlignment="1">
      <alignment horizontal="center"/>
    </xf>
    <xf numFmtId="0" fontId="12" fillId="0" borderId="0" xfId="0" applyFont="1" applyAlignment="1">
      <alignment vertical="center" wrapText="1"/>
    </xf>
    <xf numFmtId="0" fontId="19" fillId="0" borderId="1" xfId="0" applyFont="1" applyBorder="1" applyAlignment="1">
      <alignment horizontal="left" vertical="center" wrapText="1"/>
    </xf>
    <xf numFmtId="0" fontId="1" fillId="0" borderId="1" xfId="0" applyFont="1" applyBorder="1" applyAlignment="1">
      <alignment horizontal="right" wrapText="1"/>
    </xf>
    <xf numFmtId="0" fontId="1" fillId="0" borderId="1" xfId="0" applyFont="1" applyBorder="1" applyAlignment="1">
      <alignment horizontal="left" wrapText="1" indent="1"/>
    </xf>
    <xf numFmtId="0" fontId="5" fillId="0" borderId="0" xfId="0" applyFont="1" applyAlignment="1">
      <alignment horizontal="center" vertical="top" wrapText="1"/>
    </xf>
    <xf numFmtId="0" fontId="5" fillId="0" borderId="0" xfId="0" applyFont="1" applyAlignment="1">
      <alignment horizontal="center" vertical="center" wrapText="1"/>
    </xf>
    <xf numFmtId="0" fontId="5" fillId="0" borderId="1" xfId="0" applyFont="1" applyBorder="1" applyAlignment="1">
      <alignment horizontal="center" vertical="top" wrapText="1"/>
    </xf>
    <xf numFmtId="0" fontId="3" fillId="0" borderId="1" xfId="0" applyFont="1" applyBorder="1" applyAlignment="1">
      <alignment horizontal="center" vertical="top" wrapText="1"/>
    </xf>
    <xf numFmtId="0" fontId="1" fillId="0" borderId="1" xfId="0" applyFont="1" applyBorder="1" applyAlignment="1">
      <alignment vertical="top" wrapText="1"/>
    </xf>
    <xf numFmtId="0" fontId="12" fillId="0" borderId="0" xfId="0" applyFont="1" applyAlignment="1">
      <alignment horizontal="left" vertical="top" wrapText="1" indent="1"/>
    </xf>
    <xf numFmtId="0" fontId="12" fillId="0" borderId="0" xfId="0" applyFont="1" applyAlignment="1">
      <alignment horizontal="center" vertical="top" wrapText="1"/>
    </xf>
    <xf numFmtId="0" fontId="12" fillId="0" borderId="0" xfId="0" applyFont="1" applyAlignment="1">
      <alignment horizontal="center" vertical="center" wrapText="1"/>
    </xf>
    <xf numFmtId="0" fontId="3" fillId="0" borderId="0" xfId="0" applyFont="1" applyAlignment="1">
      <alignment wrapText="1"/>
    </xf>
    <xf numFmtId="0" fontId="1" fillId="0" borderId="14" xfId="0" applyFont="1" applyBorder="1" applyAlignment="1">
      <alignment horizontal="left" vertical="top" indent="4"/>
    </xf>
    <xf numFmtId="10" fontId="1" fillId="0" borderId="1" xfId="4" applyNumberFormat="1" applyFont="1" applyBorder="1"/>
    <xf numFmtId="0" fontId="3" fillId="5" borderId="1" xfId="0" applyFont="1" applyFill="1" applyBorder="1" applyAlignment="1">
      <alignment horizontal="center" vertical="top"/>
    </xf>
    <xf numFmtId="10" fontId="1" fillId="0" borderId="1" xfId="4" applyNumberFormat="1" applyFont="1" applyBorder="1" applyAlignment="1" applyProtection="1">
      <alignment horizontal="right" vertical="top"/>
    </xf>
    <xf numFmtId="10" fontId="1" fillId="0" borderId="1" xfId="0" applyNumberFormat="1" applyFont="1" applyBorder="1" applyAlignment="1">
      <alignment horizontal="right" vertical="top"/>
    </xf>
    <xf numFmtId="10" fontId="1" fillId="0" borderId="0" xfId="0" applyNumberFormat="1" applyFont="1" applyAlignment="1">
      <alignment horizontal="left" vertical="top"/>
    </xf>
    <xf numFmtId="49" fontId="0" fillId="0" borderId="1" xfId="0" applyNumberFormat="1" applyBorder="1" applyAlignment="1">
      <alignment horizontal="center" vertical="center"/>
    </xf>
    <xf numFmtId="0" fontId="1" fillId="0" borderId="1" xfId="0" applyFont="1" applyBorder="1" applyAlignment="1">
      <alignment horizontal="left" vertical="top"/>
    </xf>
    <xf numFmtId="0" fontId="2" fillId="2" borderId="0" xfId="0" applyFont="1" applyFill="1" applyAlignment="1">
      <alignment horizontal="center" vertical="center"/>
    </xf>
    <xf numFmtId="0" fontId="1" fillId="0" borderId="0" xfId="0" applyFont="1"/>
    <xf numFmtId="0" fontId="1" fillId="0" borderId="0" xfId="0" applyFont="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16" fillId="0" borderId="6" xfId="3" applyBorder="1" applyAlignment="1" applyProtection="1">
      <alignment horizontal="left" vertical="center"/>
    </xf>
    <xf numFmtId="0" fontId="16" fillId="0" borderId="9" xfId="3" applyBorder="1" applyAlignment="1" applyProtection="1">
      <alignment horizontal="left" vertical="center"/>
    </xf>
    <xf numFmtId="0" fontId="16" fillId="0" borderId="5" xfId="3" applyBorder="1" applyAlignment="1" applyProtection="1">
      <alignment horizontal="left" vertical="center"/>
    </xf>
    <xf numFmtId="0" fontId="1" fillId="0" borderId="0" xfId="0" applyFont="1" applyAlignment="1">
      <alignment horizontal="left" wrapText="1"/>
    </xf>
    <xf numFmtId="0" fontId="1" fillId="0" borderId="2" xfId="0" applyFont="1" applyBorder="1" applyAlignment="1">
      <alignment horizontal="left"/>
    </xf>
    <xf numFmtId="0" fontId="3" fillId="0" borderId="2" xfId="0" applyFont="1" applyBorder="1" applyAlignment="1">
      <alignment horizontal="left"/>
    </xf>
    <xf numFmtId="0" fontId="3" fillId="0" borderId="0" xfId="0" applyFont="1" applyAlignment="1">
      <alignment horizontal="left" vertical="center" wrapText="1"/>
    </xf>
    <xf numFmtId="0" fontId="16" fillId="0" borderId="2" xfId="3" applyFill="1" applyBorder="1" applyAlignment="1" applyProtection="1">
      <alignment horizontal="left" wrapText="1"/>
    </xf>
    <xf numFmtId="0" fontId="1" fillId="0" borderId="2" xfId="0" applyFont="1" applyBorder="1" applyAlignment="1">
      <alignment horizontal="left" wrapText="1"/>
    </xf>
    <xf numFmtId="0" fontId="1" fillId="0" borderId="15" xfId="0" applyFont="1" applyBorder="1" applyAlignment="1">
      <alignment horizontal="left" vertical="top" wrapText="1"/>
    </xf>
    <xf numFmtId="0" fontId="28" fillId="0" borderId="0" xfId="0" applyFont="1" applyAlignment="1">
      <alignment horizontal="left" vertical="top" wrapText="1"/>
    </xf>
    <xf numFmtId="0" fontId="1" fillId="0" borderId="14" xfId="0" applyFont="1" applyBorder="1" applyAlignment="1">
      <alignment horizontal="left" vertical="top" wrapText="1"/>
    </xf>
    <xf numFmtId="0" fontId="1" fillId="0" borderId="20" xfId="0" applyFont="1" applyBorder="1" applyAlignment="1">
      <alignment horizontal="left" vertical="top"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12" fillId="0" borderId="6" xfId="0" applyFont="1" applyBorder="1" applyAlignment="1">
      <alignment horizontal="left" vertical="top" wrapText="1"/>
    </xf>
    <xf numFmtId="0" fontId="12" fillId="0" borderId="9" xfId="0" applyFont="1" applyBorder="1" applyAlignment="1">
      <alignment horizontal="left" vertical="top" wrapText="1"/>
    </xf>
    <xf numFmtId="0" fontId="13" fillId="0" borderId="0" xfId="0" applyFont="1" applyAlignment="1">
      <alignment horizontal="center" vertical="center" wrapText="1"/>
    </xf>
    <xf numFmtId="0" fontId="3" fillId="0" borderId="0" xfId="0" applyFont="1" applyAlignment="1">
      <alignment horizontal="center" vertical="center" wrapText="1"/>
    </xf>
    <xf numFmtId="0" fontId="5"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0" fontId="1" fillId="0" borderId="0" xfId="0" applyFont="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horizontal="left" wrapText="1"/>
    </xf>
    <xf numFmtId="0" fontId="1" fillId="0" borderId="0" xfId="3" applyFont="1" applyAlignment="1" applyProtection="1">
      <alignment vertical="top" wrapText="1"/>
    </xf>
    <xf numFmtId="0" fontId="1" fillId="0" borderId="3" xfId="0" applyFont="1" applyBorder="1" applyAlignment="1">
      <alignment horizontal="center" vertical="center"/>
    </xf>
    <xf numFmtId="0" fontId="1" fillId="0" borderId="12" xfId="0" applyFont="1" applyBorder="1" applyAlignment="1">
      <alignment horizontal="center" vertical="center"/>
    </xf>
    <xf numFmtId="0" fontId="13" fillId="5" borderId="3"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 fillId="0" borderId="1" xfId="0" applyFont="1" applyBorder="1" applyAlignment="1">
      <alignment vertical="center"/>
    </xf>
    <xf numFmtId="0" fontId="1" fillId="0" borderId="6" xfId="0" applyFont="1" applyBorder="1" applyAlignment="1">
      <alignment vertical="center" wrapText="1"/>
    </xf>
    <xf numFmtId="0" fontId="1" fillId="0" borderId="5" xfId="0" applyFont="1" applyBorder="1" applyAlignment="1">
      <alignment vertical="center" wrapText="1"/>
    </xf>
    <xf numFmtId="0" fontId="1" fillId="0" borderId="6" xfId="0" applyFont="1" applyBorder="1"/>
    <xf numFmtId="0" fontId="1" fillId="0" borderId="5" xfId="0" applyFont="1" applyBorder="1"/>
    <xf numFmtId="0" fontId="3" fillId="0" borderId="1" xfId="0" applyFont="1" applyBorder="1" applyAlignment="1">
      <alignment vertical="center"/>
    </xf>
    <xf numFmtId="0" fontId="1" fillId="5" borderId="1" xfId="0" applyFont="1" applyFill="1" applyBorder="1" applyAlignment="1">
      <alignment vertical="center"/>
    </xf>
    <xf numFmtId="0" fontId="1" fillId="0" borderId="0" xfId="0" applyFont="1" applyAlignment="1">
      <alignment horizontal="left" vertical="top" wrapText="1" indent="1"/>
    </xf>
    <xf numFmtId="0" fontId="13" fillId="0" borderId="2" xfId="0" applyFont="1" applyBorder="1" applyAlignment="1">
      <alignment horizontal="center" vertical="center" wrapText="1"/>
    </xf>
    <xf numFmtId="0" fontId="1" fillId="0" borderId="0" xfId="0" applyFont="1" applyAlignment="1">
      <alignment horizontal="left" vertical="top" wrapText="1" indent="4"/>
    </xf>
    <xf numFmtId="0" fontId="1" fillId="0" borderId="2" xfId="0" applyFont="1" applyBorder="1" applyAlignment="1">
      <alignment horizontal="left" vertical="top" wrapText="1" indent="4"/>
    </xf>
    <xf numFmtId="0" fontId="1" fillId="5" borderId="1" xfId="0" applyFont="1" applyFill="1" applyBorder="1" applyAlignment="1">
      <alignment horizontal="center"/>
    </xf>
    <xf numFmtId="0" fontId="7" fillId="0" borderId="6" xfId="0" applyFont="1" applyBorder="1" applyAlignment="1">
      <alignment horizontal="left" vertical="top" wrapText="1"/>
    </xf>
    <xf numFmtId="0" fontId="7" fillId="0" borderId="9" xfId="0" applyFont="1" applyBorder="1" applyAlignment="1">
      <alignment horizontal="left" vertical="top" wrapText="1"/>
    </xf>
    <xf numFmtId="0" fontId="12" fillId="0" borderId="0" xfId="0" applyFont="1" applyAlignment="1">
      <alignmen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3" fillId="0" borderId="0" xfId="0" applyFont="1" applyAlignment="1">
      <alignment horizontal="left"/>
    </xf>
    <xf numFmtId="0" fontId="1" fillId="0" borderId="0" xfId="0" applyFont="1" applyAlignment="1">
      <alignment horizontal="left"/>
    </xf>
    <xf numFmtId="0" fontId="3" fillId="5" borderId="1" xfId="0" applyFont="1" applyFill="1" applyBorder="1" applyAlignment="1">
      <alignment horizontal="center" vertical="top" wrapText="1"/>
    </xf>
    <xf numFmtId="0" fontId="3" fillId="0" borderId="0" xfId="0" applyFont="1" applyAlignment="1">
      <alignment horizontal="left" indent="1"/>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horizontal="left" wrapText="1" indent="1"/>
    </xf>
    <xf numFmtId="0" fontId="1" fillId="0" borderId="9" xfId="0" applyFont="1" applyBorder="1"/>
    <xf numFmtId="0" fontId="3" fillId="0" borderId="2" xfId="0" applyFont="1" applyBorder="1" applyAlignment="1">
      <alignment vertical="top" wrapText="1"/>
    </xf>
    <xf numFmtId="0" fontId="1" fillId="0" borderId="2" xfId="0" applyFont="1" applyBorder="1" applyAlignment="1">
      <alignment vertical="top" wrapText="1"/>
    </xf>
    <xf numFmtId="0" fontId="1" fillId="0" borderId="0" xfId="0" applyFont="1" applyAlignment="1">
      <alignment vertical="top" wrapText="1"/>
    </xf>
    <xf numFmtId="0" fontId="3" fillId="0" borderId="0" xfId="0" applyFont="1" applyAlignment="1">
      <alignment vertical="top" wrapText="1"/>
    </xf>
    <xf numFmtId="0" fontId="1" fillId="0" borderId="0" xfId="0" applyFont="1" applyAlignment="1">
      <alignment vertical="top"/>
    </xf>
    <xf numFmtId="0" fontId="12" fillId="0" borderId="0" xfId="0" applyFont="1" applyAlignment="1">
      <alignment horizontal="left"/>
    </xf>
    <xf numFmtId="0" fontId="12" fillId="0" borderId="0" xfId="0" applyFont="1" applyAlignment="1">
      <alignment horizontal="left" indent="1"/>
    </xf>
    <xf numFmtId="0" fontId="12" fillId="0" borderId="14" xfId="0" applyFont="1" applyBorder="1" applyAlignment="1">
      <alignment horizontal="left" indent="1"/>
    </xf>
    <xf numFmtId="0" fontId="1" fillId="0" borderId="7" xfId="0" applyFont="1" applyBorder="1" applyAlignment="1">
      <alignment horizontal="left" vertical="center" wrapText="1" indent="1"/>
    </xf>
    <xf numFmtId="0" fontId="1" fillId="0" borderId="0" xfId="0" applyFont="1" applyAlignment="1">
      <alignment horizontal="left" vertical="center" wrapText="1" indent="1"/>
    </xf>
    <xf numFmtId="0" fontId="1" fillId="0" borderId="0" xfId="0" applyFont="1" applyAlignment="1">
      <alignment horizontal="left" vertical="top" wrapText="1" indent="2"/>
    </xf>
    <xf numFmtId="0" fontId="3" fillId="5" borderId="1" xfId="0" applyFont="1" applyFill="1" applyBorder="1" applyAlignment="1">
      <alignment horizontal="center"/>
    </xf>
    <xf numFmtId="0" fontId="1" fillId="0" borderId="2" xfId="0" applyFont="1" applyBorder="1" applyAlignment="1">
      <alignment horizontal="center" wrapText="1"/>
    </xf>
    <xf numFmtId="0" fontId="1" fillId="2" borderId="3"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0" borderId="0" xfId="0" applyFont="1" applyAlignment="1">
      <alignment horizontal="center" vertical="center"/>
    </xf>
    <xf numFmtId="0" fontId="1" fillId="0" borderId="0" xfId="0" applyFont="1" applyAlignment="1">
      <alignment horizontal="left" indent="1"/>
    </xf>
    <xf numFmtId="0" fontId="1" fillId="0" borderId="1" xfId="0" applyFont="1" applyBorder="1"/>
    <xf numFmtId="0" fontId="3" fillId="0" borderId="0" xfId="0" applyFont="1"/>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indent="3"/>
    </xf>
    <xf numFmtId="0" fontId="1" fillId="0" borderId="14" xfId="0" applyFont="1" applyBorder="1" applyAlignment="1">
      <alignment horizontal="left" vertical="top" wrapText="1" indent="8"/>
    </xf>
    <xf numFmtId="0" fontId="1" fillId="0" borderId="20" xfId="0" applyFont="1" applyBorder="1" applyAlignment="1">
      <alignment horizontal="left" vertical="top" wrapText="1" indent="8"/>
    </xf>
    <xf numFmtId="0" fontId="1" fillId="0" borderId="7" xfId="0" applyFont="1" applyBorder="1" applyAlignment="1">
      <alignment horizontal="left" vertical="top" wrapText="1" indent="8"/>
    </xf>
    <xf numFmtId="0" fontId="1" fillId="0" borderId="0" xfId="0" applyFont="1" applyAlignment="1">
      <alignment horizontal="left" indent="12"/>
    </xf>
    <xf numFmtId="0" fontId="1" fillId="0" borderId="0" xfId="0" applyFont="1" applyAlignment="1">
      <alignment horizontal="left" vertical="top" wrapText="1" indent="10"/>
    </xf>
    <xf numFmtId="0" fontId="1" fillId="0" borderId="0" xfId="0" applyFont="1" applyAlignment="1">
      <alignment horizontal="left" vertical="top" indent="6"/>
    </xf>
    <xf numFmtId="0" fontId="3" fillId="0" borderId="0" xfId="0" applyFont="1" applyAlignment="1">
      <alignment horizontal="left" vertical="top" wrapText="1" indent="2"/>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3" fillId="0" borderId="14" xfId="0" applyFont="1" applyBorder="1"/>
    <xf numFmtId="0" fontId="1" fillId="0" borderId="20" xfId="0" applyFont="1" applyBorder="1"/>
    <xf numFmtId="0" fontId="1" fillId="0" borderId="7" xfId="0" applyFont="1" applyBorder="1"/>
    <xf numFmtId="0" fontId="3"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wrapText="1"/>
    </xf>
    <xf numFmtId="0" fontId="1" fillId="0" borderId="5" xfId="0" applyFont="1" applyBorder="1" applyAlignment="1">
      <alignment wrapText="1"/>
    </xf>
    <xf numFmtId="0" fontId="1" fillId="0" borderId="14" xfId="0" applyFont="1" applyBorder="1" applyAlignment="1">
      <alignment wrapText="1"/>
    </xf>
    <xf numFmtId="0" fontId="1" fillId="0" borderId="20" xfId="0" applyFont="1" applyBorder="1" applyAlignment="1">
      <alignment wrapText="1"/>
    </xf>
    <xf numFmtId="0" fontId="1" fillId="0" borderId="7" xfId="0" applyFont="1" applyBorder="1" applyAlignment="1">
      <alignment wrapText="1"/>
    </xf>
    <xf numFmtId="0" fontId="1" fillId="0" borderId="1" xfId="0" applyFont="1" applyBorder="1" applyAlignment="1">
      <alignment horizontal="center" vertical="center" wrapText="1"/>
    </xf>
    <xf numFmtId="0" fontId="12" fillId="0" borderId="8" xfId="0" applyFont="1" applyBorder="1" applyAlignment="1">
      <alignment wrapText="1"/>
    </xf>
    <xf numFmtId="0" fontId="1" fillId="0" borderId="12" xfId="0" applyFont="1" applyBorder="1" applyAlignment="1">
      <alignment wrapText="1"/>
    </xf>
    <xf numFmtId="0" fontId="1" fillId="0" borderId="11" xfId="0" applyFont="1" applyBorder="1" applyAlignment="1">
      <alignment wrapText="1"/>
    </xf>
    <xf numFmtId="0" fontId="1" fillId="0" borderId="3" xfId="0" applyFont="1" applyBorder="1" applyAlignment="1">
      <alignment wrapText="1"/>
    </xf>
    <xf numFmtId="0" fontId="11" fillId="0" borderId="0" xfId="0" applyFont="1"/>
    <xf numFmtId="0" fontId="1" fillId="0" borderId="1" xfId="0" applyFont="1" applyBorder="1" applyAlignment="1">
      <alignment horizontal="center" vertical="center"/>
    </xf>
    <xf numFmtId="0" fontId="0" fillId="0" borderId="12" xfId="0" applyBorder="1" applyAlignment="1">
      <alignment horizontal="center" vertical="center"/>
    </xf>
    <xf numFmtId="0" fontId="16" fillId="0" borderId="2" xfId="3" applyBorder="1" applyAlignment="1" applyProtection="1">
      <alignment horizontal="left"/>
    </xf>
    <xf numFmtId="0" fontId="6" fillId="0" borderId="0" xfId="0" applyFont="1" applyAlignment="1">
      <alignment horizontal="left" vertical="top"/>
    </xf>
    <xf numFmtId="0" fontId="1" fillId="0" borderId="7" xfId="0" applyFont="1" applyBorder="1" applyAlignment="1">
      <alignment horizontal="left" vertical="top" wrapText="1"/>
    </xf>
    <xf numFmtId="0" fontId="1" fillId="0" borderId="0" xfId="0" applyFont="1" applyAlignment="1">
      <alignment horizontal="left" indent="2"/>
    </xf>
    <xf numFmtId="0" fontId="1" fillId="0" borderId="14" xfId="0" applyFont="1" applyBorder="1" applyAlignment="1">
      <alignment horizontal="left" indent="2"/>
    </xf>
    <xf numFmtId="0" fontId="23" fillId="0" borderId="8" xfId="0" applyFont="1" applyBorder="1" applyAlignment="1">
      <alignment vertical="center" wrapText="1"/>
    </xf>
    <xf numFmtId="0" fontId="12" fillId="0" borderId="12" xfId="0" applyFont="1" applyBorder="1" applyAlignment="1">
      <alignment wrapText="1"/>
    </xf>
    <xf numFmtId="0" fontId="12" fillId="0" borderId="5" xfId="0" applyFont="1" applyBorder="1" applyAlignment="1">
      <alignment wrapText="1"/>
    </xf>
    <xf numFmtId="0" fontId="12" fillId="0" borderId="1" xfId="0" applyFont="1" applyBorder="1" applyAlignment="1">
      <alignment wrapText="1"/>
    </xf>
    <xf numFmtId="0" fontId="12" fillId="0" borderId="11" xfId="0" applyFont="1" applyBorder="1" applyAlignment="1">
      <alignment wrapText="1"/>
    </xf>
    <xf numFmtId="0" fontId="12" fillId="0" borderId="3" xfId="0" applyFont="1" applyBorder="1" applyAlignment="1">
      <alignment wrapText="1"/>
    </xf>
    <xf numFmtId="0" fontId="22" fillId="0" borderId="14" xfId="0" applyFont="1" applyBorder="1" applyAlignment="1">
      <alignment wrapText="1"/>
    </xf>
    <xf numFmtId="0" fontId="0" fillId="0" borderId="20" xfId="0" applyBorder="1" applyAlignment="1">
      <alignment horizontal="center" vertical="center"/>
    </xf>
    <xf numFmtId="0" fontId="1" fillId="0" borderId="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2" xfId="0" applyFont="1" applyBorder="1" applyAlignment="1">
      <alignment horizontal="center" vertical="center" wrapText="1"/>
    </xf>
    <xf numFmtId="0" fontId="12" fillId="0" borderId="2" xfId="0" applyFont="1" applyBorder="1" applyAlignment="1">
      <alignment horizontal="left" wrapText="1"/>
    </xf>
    <xf numFmtId="0" fontId="1" fillId="0" borderId="7" xfId="0" applyFont="1" applyBorder="1" applyAlignment="1">
      <alignment horizontal="left" vertical="top" wrapText="1" inden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5" borderId="1" xfId="0" applyFont="1" applyFill="1" applyBorder="1"/>
    <xf numFmtId="0" fontId="3" fillId="0" borderId="2" xfId="0" applyFont="1" applyBorder="1" applyAlignment="1">
      <alignment horizontal="left" vertical="top" wrapText="1"/>
    </xf>
    <xf numFmtId="0" fontId="3" fillId="0" borderId="2" xfId="0" applyFont="1" applyBorder="1" applyAlignment="1">
      <alignment wrapText="1"/>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3" fillId="5" borderId="1" xfId="0" applyFont="1" applyFill="1" applyBorder="1" applyAlignment="1">
      <alignment horizontal="center" vertical="center" wrapText="1"/>
    </xf>
    <xf numFmtId="0" fontId="1" fillId="0" borderId="2" xfId="0" applyFont="1" applyBorder="1" applyAlignment="1">
      <alignment wrapText="1"/>
    </xf>
    <xf numFmtId="0" fontId="3" fillId="5" borderId="6"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10" fillId="0" borderId="7" xfId="0" applyFont="1" applyBorder="1" applyAlignment="1">
      <alignment horizontal="left" wrapText="1" indent="1"/>
    </xf>
    <xf numFmtId="0" fontId="10" fillId="0" borderId="0" xfId="0" applyFont="1" applyAlignment="1">
      <alignment horizontal="left" wrapText="1" indent="1"/>
    </xf>
    <xf numFmtId="0" fontId="10" fillId="0" borderId="0" xfId="0" applyFont="1" applyAlignment="1">
      <alignment horizontal="left" vertical="top" wrapText="1"/>
    </xf>
    <xf numFmtId="0" fontId="11" fillId="0" borderId="0" xfId="0" applyFont="1" applyAlignment="1">
      <alignment horizontal="left" vertical="top" wrapText="1"/>
    </xf>
    <xf numFmtId="0" fontId="3" fillId="0" borderId="0" xfId="0" applyFont="1" applyAlignment="1">
      <alignment horizontal="left" vertical="top" wrapText="1" indent="1"/>
    </xf>
    <xf numFmtId="49" fontId="1" fillId="0" borderId="2" xfId="0" applyNumberFormat="1" applyFont="1" applyBorder="1" applyAlignment="1">
      <alignment horizontal="left" wrapText="1"/>
    </xf>
    <xf numFmtId="0" fontId="10" fillId="3" borderId="14" xfId="0" applyFont="1" applyFill="1" applyBorder="1" applyAlignment="1">
      <alignment horizontal="left" vertical="top" wrapText="1"/>
    </xf>
    <xf numFmtId="0" fontId="1" fillId="3" borderId="20" xfId="0" applyFont="1" applyFill="1" applyBorder="1" applyAlignment="1">
      <alignment horizontal="left" vertical="top" wrapText="1"/>
    </xf>
    <xf numFmtId="0" fontId="3" fillId="0" borderId="14" xfId="0" applyFont="1" applyBorder="1" applyAlignment="1">
      <alignment horizontal="center" vertical="center"/>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17" fillId="0" borderId="0" xfId="0" applyFont="1" applyAlignment="1">
      <alignment horizontal="left" vertical="top" wrapText="1"/>
    </xf>
    <xf numFmtId="0" fontId="1" fillId="0" borderId="6" xfId="0" applyFont="1" applyBorder="1" applyAlignment="1">
      <alignment horizontal="left" vertical="top" wrapText="1" indent="2"/>
    </xf>
    <xf numFmtId="0" fontId="1" fillId="0" borderId="9" xfId="0" applyFont="1" applyBorder="1" applyAlignment="1">
      <alignment horizontal="left" vertical="top" wrapText="1" indent="2"/>
    </xf>
    <xf numFmtId="0" fontId="1" fillId="0" borderId="5" xfId="0" applyFont="1" applyBorder="1" applyAlignment="1">
      <alignment horizontal="left" vertical="top" wrapText="1" indent="2"/>
    </xf>
    <xf numFmtId="0" fontId="28" fillId="0" borderId="2" xfId="0" applyFont="1" applyBorder="1" applyAlignment="1">
      <alignment horizontal="left" vertical="top" wrapText="1"/>
    </xf>
    <xf numFmtId="0" fontId="11" fillId="0" borderId="0" xfId="0" applyFont="1" applyAlignment="1">
      <alignment wrapText="1"/>
    </xf>
    <xf numFmtId="0" fontId="6" fillId="0" borderId="0" xfId="0" applyFont="1" applyAlignment="1">
      <alignment horizontal="left" vertical="top"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1" fillId="0" borderId="0" xfId="0" applyFont="1" applyAlignment="1">
      <alignment horizontal="left" vertical="top" indent="1"/>
    </xf>
    <xf numFmtId="0" fontId="3" fillId="5" borderId="2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 fillId="5" borderId="6" xfId="0" applyFont="1" applyFill="1" applyBorder="1"/>
    <xf numFmtId="0" fontId="1" fillId="5" borderId="9" xfId="0" applyFont="1" applyFill="1" applyBorder="1"/>
    <xf numFmtId="0" fontId="1" fillId="5" borderId="5" xfId="0" applyFont="1" applyFill="1" applyBorder="1"/>
    <xf numFmtId="0" fontId="3" fillId="0" borderId="6" xfId="0" applyFont="1" applyBorder="1" applyAlignment="1">
      <alignment horizontal="left" vertical="top" wrapText="1" indent="2"/>
    </xf>
    <xf numFmtId="0" fontId="3" fillId="0" borderId="9" xfId="0" applyFont="1" applyBorder="1" applyAlignment="1">
      <alignment horizontal="left" vertical="top" wrapText="1" indent="2"/>
    </xf>
    <xf numFmtId="0" fontId="3" fillId="0" borderId="5" xfId="0" applyFont="1" applyBorder="1" applyAlignment="1">
      <alignment horizontal="left" vertical="top" wrapText="1" indent="2"/>
    </xf>
    <xf numFmtId="0" fontId="1" fillId="0" borderId="0" xfId="0" applyFont="1" applyAlignment="1">
      <alignment horizontal="left" vertical="center" indent="1"/>
    </xf>
    <xf numFmtId="0" fontId="10" fillId="0" borderId="14" xfId="0" applyFont="1" applyBorder="1" applyAlignment="1">
      <alignment horizontal="left" vertical="top" wrapText="1"/>
    </xf>
    <xf numFmtId="0" fontId="9" fillId="0" borderId="0" xfId="0" applyFont="1" applyAlignment="1">
      <alignment horizontal="left" vertical="top"/>
    </xf>
    <xf numFmtId="0" fontId="10" fillId="0" borderId="0" xfId="0" applyFont="1" applyAlignment="1">
      <alignment horizontal="left" wrapText="1"/>
    </xf>
    <xf numFmtId="0" fontId="11" fillId="0" borderId="0" xfId="0" applyFont="1" applyAlignment="1">
      <alignment horizontal="left" wrapText="1"/>
    </xf>
    <xf numFmtId="0" fontId="11" fillId="0" borderId="0" xfId="0" applyFont="1" applyAlignment="1">
      <alignment horizontal="left" vertical="top" wrapText="1" indent="3"/>
    </xf>
    <xf numFmtId="0" fontId="31" fillId="0" borderId="0" xfId="0" applyFont="1" applyAlignment="1">
      <alignment horizontal="left" vertical="top" wrapText="1"/>
    </xf>
    <xf numFmtId="0" fontId="32" fillId="0" borderId="0" xfId="0" applyFont="1" applyAlignment="1">
      <alignment horizontal="left" vertical="top" wrapText="1"/>
    </xf>
    <xf numFmtId="0" fontId="10" fillId="0" borderId="0" xfId="0" applyFont="1" applyAlignment="1">
      <alignment horizontal="center" vertical="top" wrapText="1"/>
    </xf>
    <xf numFmtId="0" fontId="3" fillId="5" borderId="25"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12" fillId="0" borderId="1" xfId="0" applyFont="1" applyBorder="1" applyAlignment="1">
      <alignment vertical="top" wrapText="1"/>
    </xf>
    <xf numFmtId="0" fontId="3" fillId="0" borderId="2" xfId="0" applyFont="1" applyBorder="1" applyAlignment="1">
      <alignment horizontal="left" vertical="center"/>
    </xf>
    <xf numFmtId="0" fontId="1" fillId="0" borderId="1" xfId="0" applyFont="1" applyBorder="1" applyAlignment="1">
      <alignment vertical="top"/>
    </xf>
    <xf numFmtId="0" fontId="3" fillId="0" borderId="0" xfId="0" applyFont="1" applyAlignment="1">
      <alignment horizontal="left" vertical="center"/>
    </xf>
    <xf numFmtId="0" fontId="1" fillId="0" borderId="0" xfId="0" applyFont="1" applyAlignment="1">
      <alignment horizontal="left"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left" vertical="top"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2" fillId="0" borderId="8" xfId="0" applyFont="1" applyBorder="1" applyAlignment="1">
      <alignment vertical="top" wrapText="1"/>
    </xf>
    <xf numFmtId="0" fontId="12" fillId="0" borderId="12" xfId="0" applyFont="1" applyBorder="1" applyAlignment="1">
      <alignment vertical="top" wrapText="1"/>
    </xf>
    <xf numFmtId="0" fontId="12" fillId="0" borderId="4" xfId="0" applyFont="1" applyBorder="1" applyAlignment="1">
      <alignment vertical="top" wrapText="1"/>
    </xf>
    <xf numFmtId="0" fontId="15" fillId="0" borderId="0" xfId="0" applyFont="1" applyAlignment="1">
      <alignment horizontal="left" vertical="top" wrapText="1"/>
    </xf>
    <xf numFmtId="0" fontId="12" fillId="0" borderId="0" xfId="0" applyFont="1" applyAlignment="1">
      <alignment horizontal="left" vertical="top" wrapText="1"/>
    </xf>
    <xf numFmtId="0" fontId="12" fillId="0" borderId="1" xfId="0" applyFont="1" applyBorder="1" applyAlignment="1">
      <alignment vertical="center" wrapText="1"/>
    </xf>
    <xf numFmtId="0" fontId="2" fillId="6"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jit.edu/apply-now" TargetMode="External"/><Relationship Id="rId2" Type="http://schemas.openxmlformats.org/officeDocument/2006/relationships/hyperlink" Target="mailto:admissions@njit.edu" TargetMode="External"/><Relationship Id="rId1" Type="http://schemas.openxmlformats.org/officeDocument/2006/relationships/hyperlink" Target="http://www.njit.edu/" TargetMode="External"/><Relationship Id="rId6" Type="http://schemas.openxmlformats.org/officeDocument/2006/relationships/printerSettings" Target="../printerSettings/printerSettings1.bin"/><Relationship Id="rId5" Type="http://schemas.openxmlformats.org/officeDocument/2006/relationships/hyperlink" Target="https://www.njit.edu/oie/common-data-sets" TargetMode="External"/><Relationship Id="rId4" Type="http://schemas.openxmlformats.org/officeDocument/2006/relationships/hyperlink" Target="mailto:segundo.teran@njit.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njit.edu/veteran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njit.studentaidcalculator.com/survey.asp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tabSelected="1" showRuler="0" view="pageLayout" zoomScale="80" zoomScaleNormal="100" zoomScalePageLayoutView="80" workbookViewId="0">
      <selection sqref="A1:D1"/>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6" width="3.7109375" style="3" customWidth="1"/>
    <col min="7" max="7" width="9.28515625" style="3" customWidth="1"/>
    <col min="8" max="16384" width="0" style="3" hidden="1"/>
  </cols>
  <sheetData>
    <row r="1" spans="1:6" ht="18">
      <c r="A1" s="317" t="s">
        <v>137</v>
      </c>
      <c r="B1" s="317"/>
      <c r="C1" s="317"/>
      <c r="D1" s="318"/>
    </row>
    <row r="2" spans="1:6">
      <c r="C2" s="319"/>
      <c r="D2" s="319"/>
    </row>
    <row r="3" spans="1:6">
      <c r="A3" s="5" t="s">
        <v>84</v>
      </c>
      <c r="B3" s="6" t="s">
        <v>85</v>
      </c>
      <c r="C3" s="7"/>
      <c r="D3" s="7"/>
    </row>
    <row r="4" spans="1:6">
      <c r="A4" s="5"/>
      <c r="B4" s="3" t="s">
        <v>86</v>
      </c>
      <c r="C4" s="7"/>
      <c r="D4" s="8" t="s">
        <v>1095</v>
      </c>
    </row>
    <row r="5" spans="1:6">
      <c r="A5" s="5"/>
      <c r="B5" s="3" t="s">
        <v>87</v>
      </c>
      <c r="C5" s="7"/>
      <c r="D5" s="8" t="s">
        <v>1096</v>
      </c>
    </row>
    <row r="6" spans="1:6">
      <c r="A6" s="5"/>
      <c r="B6" s="3" t="s">
        <v>88</v>
      </c>
      <c r="C6" s="7"/>
      <c r="D6" s="8" t="s">
        <v>1097</v>
      </c>
    </row>
    <row r="7" spans="1:6">
      <c r="A7" s="5"/>
      <c r="B7" s="3" t="s">
        <v>139</v>
      </c>
      <c r="C7" s="7"/>
      <c r="D7" s="8" t="s">
        <v>1098</v>
      </c>
    </row>
    <row r="8" spans="1:6">
      <c r="A8" s="5"/>
      <c r="B8" s="3" t="s">
        <v>89</v>
      </c>
      <c r="C8" s="7"/>
      <c r="D8" s="8" t="s">
        <v>1099</v>
      </c>
    </row>
    <row r="9" spans="1:6">
      <c r="A9" s="5"/>
      <c r="B9" s="3" t="s">
        <v>90</v>
      </c>
      <c r="C9" s="7"/>
      <c r="D9" s="8" t="s">
        <v>1100</v>
      </c>
    </row>
    <row r="10" spans="1:6">
      <c r="A10" s="5"/>
      <c r="B10" s="3" t="s">
        <v>91</v>
      </c>
      <c r="C10" s="7"/>
      <c r="D10" s="8" t="s">
        <v>1101</v>
      </c>
    </row>
    <row r="11" spans="1:6">
      <c r="A11" s="5"/>
      <c r="B11" s="3" t="s">
        <v>92</v>
      </c>
      <c r="C11" s="7"/>
      <c r="D11" s="272" t="s">
        <v>1102</v>
      </c>
    </row>
    <row r="12" spans="1:6">
      <c r="A12" s="5"/>
      <c r="C12" s="7"/>
      <c r="D12" s="1"/>
    </row>
    <row r="13" spans="1:6">
      <c r="A13" s="5"/>
      <c r="B13" s="326" t="s">
        <v>93</v>
      </c>
      <c r="C13" s="30" t="s">
        <v>1082</v>
      </c>
      <c r="D13" s="9" t="s">
        <v>354</v>
      </c>
      <c r="E13" s="10"/>
      <c r="F13" s="10"/>
    </row>
    <row r="14" spans="1:6">
      <c r="A14" s="5"/>
      <c r="B14" s="326"/>
      <c r="C14" s="31"/>
      <c r="D14" s="9" t="s">
        <v>355</v>
      </c>
      <c r="E14" s="10"/>
      <c r="F14" s="10"/>
    </row>
    <row r="15" spans="1:6">
      <c r="A15" s="5"/>
      <c r="B15" s="11"/>
      <c r="C15" s="7"/>
      <c r="D15" s="7"/>
      <c r="E15" s="10"/>
      <c r="F15" s="10"/>
    </row>
    <row r="16" spans="1:6">
      <c r="A16" s="5"/>
      <c r="B16" s="3" t="s">
        <v>94</v>
      </c>
      <c r="C16" s="7"/>
      <c r="D16" s="7"/>
    </row>
    <row r="17" spans="1:4">
      <c r="A17" s="5"/>
      <c r="B17" s="323" t="s">
        <v>1094</v>
      </c>
      <c r="C17" s="324"/>
      <c r="D17" s="325"/>
    </row>
    <row r="18" spans="1:4">
      <c r="A18" s="5"/>
      <c r="C18" s="7"/>
      <c r="D18" s="7"/>
    </row>
    <row r="19" spans="1:4" ht="53.25" customHeight="1">
      <c r="A19" s="5" t="s">
        <v>253</v>
      </c>
      <c r="B19" s="319" t="s">
        <v>491</v>
      </c>
      <c r="C19" s="319"/>
      <c r="D19" s="319"/>
    </row>
    <row r="20" spans="1:4" ht="29.25" customHeight="1">
      <c r="A20" s="5"/>
      <c r="B20" s="320"/>
      <c r="C20" s="321"/>
      <c r="D20" s="322"/>
    </row>
    <row r="21" spans="1:4">
      <c r="C21" s="7"/>
      <c r="D21" s="7"/>
    </row>
    <row r="22" spans="1:4">
      <c r="A22" s="5" t="s">
        <v>486</v>
      </c>
      <c r="B22" s="6" t="s">
        <v>138</v>
      </c>
      <c r="C22" s="12"/>
      <c r="D22" s="13"/>
    </row>
    <row r="23" spans="1:4">
      <c r="A23" s="5"/>
      <c r="B23" s="3" t="s">
        <v>259</v>
      </c>
      <c r="C23" s="14"/>
      <c r="D23" s="34" t="s">
        <v>1084</v>
      </c>
    </row>
    <row r="24" spans="1:4">
      <c r="A24" s="5"/>
      <c r="B24" s="3" t="s">
        <v>139</v>
      </c>
      <c r="C24" s="14"/>
      <c r="D24" s="34" t="s">
        <v>1085</v>
      </c>
    </row>
    <row r="25" spans="1:4">
      <c r="A25" s="5"/>
      <c r="B25" s="15" t="s">
        <v>89</v>
      </c>
      <c r="C25" s="14"/>
      <c r="D25" s="34" t="s">
        <v>1086</v>
      </c>
    </row>
    <row r="26" spans="1:4">
      <c r="A26" s="5"/>
      <c r="B26" s="16" t="s">
        <v>476</v>
      </c>
      <c r="C26" s="14"/>
      <c r="D26" s="34"/>
    </row>
    <row r="27" spans="1:4">
      <c r="A27" s="5"/>
      <c r="B27" s="16" t="s">
        <v>89</v>
      </c>
      <c r="C27" s="14"/>
      <c r="D27" s="34"/>
    </row>
    <row r="28" spans="1:4">
      <c r="A28" s="5"/>
      <c r="B28" s="3" t="s">
        <v>477</v>
      </c>
      <c r="C28" s="14"/>
      <c r="D28" s="34" t="s">
        <v>1087</v>
      </c>
    </row>
    <row r="29" spans="1:4">
      <c r="A29" s="5"/>
      <c r="B29" s="3" t="s">
        <v>140</v>
      </c>
      <c r="C29" s="2"/>
      <c r="D29" s="272" t="s">
        <v>1088</v>
      </c>
    </row>
    <row r="30" spans="1:4">
      <c r="A30" s="5"/>
      <c r="B30" s="3" t="s">
        <v>141</v>
      </c>
      <c r="C30" s="14"/>
      <c r="D30" s="34" t="s">
        <v>1089</v>
      </c>
    </row>
    <row r="31" spans="1:4">
      <c r="A31" s="5"/>
      <c r="B31" s="3" t="s">
        <v>142</v>
      </c>
      <c r="C31" s="14"/>
      <c r="D31" s="34" t="s">
        <v>1090</v>
      </c>
    </row>
    <row r="32" spans="1:4">
      <c r="A32" s="5"/>
      <c r="B32" s="3" t="s">
        <v>478</v>
      </c>
      <c r="C32" s="14"/>
      <c r="D32" s="34" t="s">
        <v>1091</v>
      </c>
    </row>
    <row r="33" spans="1:4">
      <c r="A33" s="5"/>
      <c r="B33" s="3" t="s">
        <v>89</v>
      </c>
      <c r="C33" s="14"/>
      <c r="D33" s="34" t="s">
        <v>1086</v>
      </c>
    </row>
    <row r="34" spans="1:4">
      <c r="A34" s="5"/>
      <c r="B34" s="3" t="s">
        <v>560</v>
      </c>
      <c r="C34" s="14"/>
      <c r="D34" s="34" t="s">
        <v>1089</v>
      </c>
    </row>
    <row r="35" spans="1:4">
      <c r="A35" s="5"/>
      <c r="B35" s="3" t="s">
        <v>143</v>
      </c>
      <c r="C35" s="2"/>
      <c r="D35" s="272" t="s">
        <v>1092</v>
      </c>
    </row>
    <row r="36" spans="1:4" ht="14.25" customHeight="1">
      <c r="A36" s="5"/>
      <c r="B36" s="319" t="s">
        <v>642</v>
      </c>
      <c r="C36" s="319"/>
      <c r="D36" s="319"/>
    </row>
    <row r="37" spans="1:4" ht="14.25" customHeight="1">
      <c r="A37" s="5"/>
      <c r="B37" s="330" t="s">
        <v>1093</v>
      </c>
      <c r="C37" s="331"/>
      <c r="D37" s="331"/>
    </row>
    <row r="38" spans="1:4" ht="12.75" customHeight="1">
      <c r="A38" s="5"/>
      <c r="B38" s="332" t="s">
        <v>670</v>
      </c>
      <c r="C38" s="332"/>
      <c r="D38" s="332"/>
    </row>
    <row r="39" spans="1:4" ht="12.75" customHeight="1">
      <c r="A39" s="5"/>
      <c r="B39" s="331"/>
      <c r="C39" s="331"/>
      <c r="D39" s="331"/>
    </row>
    <row r="40" spans="1:4"/>
    <row r="41" spans="1:4">
      <c r="A41" s="5" t="s">
        <v>487</v>
      </c>
      <c r="B41" s="329" t="s">
        <v>144</v>
      </c>
      <c r="C41" s="318"/>
      <c r="D41" s="318"/>
    </row>
    <row r="42" spans="1:4">
      <c r="A42" s="5"/>
      <c r="B42" s="17"/>
    </row>
    <row r="43" spans="1:4">
      <c r="A43" s="32" t="s">
        <v>1082</v>
      </c>
      <c r="B43" s="18" t="s">
        <v>145</v>
      </c>
      <c r="C43" s="19"/>
    </row>
    <row r="44" spans="1:4">
      <c r="A44" s="32"/>
      <c r="B44" s="18" t="s">
        <v>146</v>
      </c>
      <c r="C44" s="19"/>
    </row>
    <row r="45" spans="1:4">
      <c r="A45" s="32"/>
      <c r="B45" s="18" t="s">
        <v>147</v>
      </c>
      <c r="C45" s="19"/>
    </row>
    <row r="46" spans="1:4">
      <c r="A46" s="5"/>
      <c r="B46" s="6"/>
    </row>
    <row r="47" spans="1:4">
      <c r="A47" s="5" t="s">
        <v>488</v>
      </c>
      <c r="B47" s="6" t="s">
        <v>479</v>
      </c>
    </row>
    <row r="48" spans="1:4">
      <c r="A48" s="5"/>
      <c r="B48" s="6"/>
    </row>
    <row r="49" spans="1:4">
      <c r="A49" s="32" t="s">
        <v>1082</v>
      </c>
      <c r="B49" s="18" t="s">
        <v>148</v>
      </c>
      <c r="C49" s="19"/>
    </row>
    <row r="50" spans="1:4">
      <c r="A50" s="32"/>
      <c r="B50" s="18" t="s">
        <v>149</v>
      </c>
      <c r="C50" s="19"/>
    </row>
    <row r="51" spans="1:4">
      <c r="A51" s="32"/>
      <c r="B51" s="18" t="s">
        <v>150</v>
      </c>
      <c r="C51" s="19"/>
    </row>
    <row r="52" spans="1:4">
      <c r="A52" s="5"/>
      <c r="B52" s="6"/>
    </row>
    <row r="53" spans="1:4">
      <c r="A53" s="5" t="s">
        <v>489</v>
      </c>
      <c r="B53" s="6" t="s">
        <v>151</v>
      </c>
      <c r="C53" s="20"/>
    </row>
    <row r="54" spans="1:4">
      <c r="A54" s="5"/>
      <c r="B54" s="6"/>
      <c r="C54" s="20"/>
    </row>
    <row r="55" spans="1:4">
      <c r="A55" s="32" t="s">
        <v>1082</v>
      </c>
      <c r="B55" s="18" t="s">
        <v>152</v>
      </c>
      <c r="C55" s="21"/>
      <c r="D55" s="333" t="s">
        <v>673</v>
      </c>
    </row>
    <row r="56" spans="1:4">
      <c r="A56" s="32"/>
      <c r="B56" s="18" t="s">
        <v>153</v>
      </c>
      <c r="C56" s="21"/>
      <c r="D56" s="333"/>
    </row>
    <row r="57" spans="1:4">
      <c r="A57" s="32"/>
      <c r="B57" s="18" t="s">
        <v>154</v>
      </c>
      <c r="C57" s="21"/>
      <c r="D57" s="333"/>
    </row>
    <row r="58" spans="1:4">
      <c r="A58" s="32"/>
      <c r="B58" s="23" t="s">
        <v>155</v>
      </c>
      <c r="C58" s="21"/>
    </row>
    <row r="59" spans="1:4">
      <c r="A59" s="32"/>
      <c r="B59" s="18" t="s">
        <v>156</v>
      </c>
      <c r="C59" s="21"/>
    </row>
    <row r="60" spans="1:4">
      <c r="A60" s="32"/>
      <c r="B60" s="18" t="s">
        <v>157</v>
      </c>
      <c r="C60" s="24"/>
      <c r="D60" s="24"/>
    </row>
    <row r="61" spans="1:4">
      <c r="A61" s="5"/>
      <c r="B61" s="327"/>
      <c r="C61" s="327"/>
      <c r="D61" s="327"/>
    </row>
    <row r="62" spans="1:4">
      <c r="A62" s="5"/>
      <c r="C62" s="24"/>
      <c r="D62" s="24"/>
    </row>
    <row r="63" spans="1:4">
      <c r="A63" s="32"/>
      <c r="B63" s="18" t="s">
        <v>158</v>
      </c>
      <c r="C63" s="24"/>
      <c r="D63" s="24"/>
    </row>
    <row r="64" spans="1:4">
      <c r="A64" s="5"/>
      <c r="B64" s="328"/>
      <c r="C64" s="328"/>
      <c r="D64" s="328"/>
    </row>
    <row r="65" spans="1:3">
      <c r="A65" s="5" t="s">
        <v>490</v>
      </c>
      <c r="B65" s="6" t="s">
        <v>480</v>
      </c>
    </row>
    <row r="66" spans="1:3">
      <c r="A66" s="5"/>
      <c r="B66" s="6"/>
    </row>
    <row r="67" spans="1:3">
      <c r="A67" s="32"/>
      <c r="B67" s="18" t="s">
        <v>159</v>
      </c>
      <c r="C67" s="19"/>
    </row>
    <row r="68" spans="1:3">
      <c r="A68" s="32"/>
      <c r="B68" s="18" t="s">
        <v>160</v>
      </c>
      <c r="C68" s="19"/>
    </row>
    <row r="69" spans="1:3">
      <c r="A69" s="32"/>
      <c r="B69" s="18" t="s">
        <v>161</v>
      </c>
      <c r="C69" s="19"/>
    </row>
    <row r="70" spans="1:3">
      <c r="A70" s="32"/>
      <c r="B70" s="18" t="s">
        <v>162</v>
      </c>
      <c r="C70" s="19"/>
    </row>
    <row r="71" spans="1:3">
      <c r="A71" s="32"/>
      <c r="B71" s="18" t="s">
        <v>163</v>
      </c>
      <c r="C71" s="19"/>
    </row>
    <row r="72" spans="1:3">
      <c r="A72" s="32" t="s">
        <v>1082</v>
      </c>
      <c r="B72" s="18" t="s">
        <v>164</v>
      </c>
      <c r="C72" s="19"/>
    </row>
    <row r="73" spans="1:3">
      <c r="A73" s="32" t="s">
        <v>1082</v>
      </c>
      <c r="B73" s="18" t="s">
        <v>165</v>
      </c>
      <c r="C73" s="19"/>
    </row>
    <row r="74" spans="1:3">
      <c r="A74" s="32" t="s">
        <v>1082</v>
      </c>
      <c r="B74" s="18" t="s">
        <v>166</v>
      </c>
      <c r="C74" s="19"/>
    </row>
    <row r="75" spans="1:3">
      <c r="A75" s="32"/>
      <c r="B75" s="18" t="s">
        <v>167</v>
      </c>
      <c r="C75" s="19"/>
    </row>
    <row r="76" spans="1:3" ht="14.25" customHeight="1">
      <c r="A76" s="32" t="s">
        <v>1082</v>
      </c>
      <c r="B76" s="25" t="s">
        <v>671</v>
      </c>
      <c r="C76" s="19"/>
    </row>
    <row r="77" spans="1:3" ht="14.25" customHeight="1">
      <c r="A77" s="32"/>
      <c r="B77" s="25" t="s">
        <v>672</v>
      </c>
      <c r="C77" s="19"/>
    </row>
    <row r="78" spans="1:3">
      <c r="A78" s="32"/>
      <c r="B78" s="18" t="s">
        <v>384</v>
      </c>
      <c r="C78" s="19"/>
    </row>
    <row r="79" spans="1:3">
      <c r="A79" s="26" t="s">
        <v>490</v>
      </c>
      <c r="B79" s="27" t="s">
        <v>384</v>
      </c>
      <c r="C79" s="28"/>
    </row>
    <row r="80" spans="1:3">
      <c r="A80" s="29"/>
      <c r="B80" s="27"/>
      <c r="C80" s="27"/>
    </row>
    <row r="81" spans="1:3" hidden="1">
      <c r="A81" s="29"/>
      <c r="B81" s="27"/>
      <c r="C81" s="27"/>
    </row>
    <row r="82" spans="1:3"/>
    <row r="83" spans="1:3"/>
    <row r="84" spans="1:3"/>
    <row r="85" spans="1:3"/>
    <row r="86" spans="1:3"/>
    <row r="87" spans="1:3"/>
    <row r="88" spans="1:3"/>
  </sheetData>
  <mergeCells count="14">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s>
  <phoneticPr fontId="0" type="noConversion"/>
  <hyperlinks>
    <hyperlink ref="D29" r:id="rId1" xr:uid="{00000000-0004-0000-0000-000000000000}"/>
    <hyperlink ref="D35" r:id="rId2" xr:uid="{00000000-0004-0000-0000-000001000000}"/>
    <hyperlink ref="B37" r:id="rId3" xr:uid="{00000000-0004-0000-0000-000002000000}"/>
    <hyperlink ref="D11" r:id="rId4" xr:uid="{00000000-0004-0000-0000-000003000000}"/>
    <hyperlink ref="B17" r:id="rId5" xr:uid="{00000000-0004-0000-0000-000004000000}"/>
  </hyperlinks>
  <pageMargins left="0.75" right="0.75" top="1" bottom="1" header="0.5" footer="0.5"/>
  <pageSetup scale="75" fitToHeight="2" orientation="portrait" r:id="rId6"/>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80" zoomScaleNormal="100" zoomScalePageLayoutView="80" workbookViewId="0">
      <selection sqref="A1:F1"/>
    </sheetView>
  </sheetViews>
  <sheetFormatPr defaultColWidth="0" defaultRowHeight="12.75" zeroHeight="1"/>
  <cols>
    <col min="1" max="1" width="3.7109375" style="4" customWidth="1"/>
    <col min="2" max="2" width="42" style="3" customWidth="1"/>
    <col min="3" max="3" width="20.28515625" style="3" customWidth="1"/>
    <col min="4" max="5" width="15.42578125" style="3" customWidth="1"/>
    <col min="6" max="6" width="19.7109375" style="3" bestFit="1" customWidth="1"/>
    <col min="7" max="7" width="0.7109375" style="3" customWidth="1"/>
    <col min="8" max="16384" width="0" style="3" hidden="1"/>
  </cols>
  <sheetData>
    <row r="1" spans="1:6" ht="18">
      <c r="A1" s="524" t="s">
        <v>893</v>
      </c>
      <c r="B1" s="524"/>
      <c r="C1" s="524"/>
      <c r="D1" s="524"/>
      <c r="E1" s="524"/>
      <c r="F1" s="524"/>
    </row>
    <row r="2" spans="1:6"/>
    <row r="3" spans="1:6">
      <c r="A3" s="151" t="s">
        <v>398</v>
      </c>
      <c r="B3" s="231" t="s">
        <v>1181</v>
      </c>
    </row>
    <row r="4" spans="1:6" s="148" customFormat="1" ht="72" customHeight="1">
      <c r="A4" s="145"/>
      <c r="B4" s="412" t="s">
        <v>327</v>
      </c>
      <c r="C4" s="412"/>
      <c r="D4" s="412"/>
      <c r="E4" s="412"/>
      <c r="F4" s="412"/>
    </row>
    <row r="5" spans="1:6" ht="39" customHeight="1" thickBot="1">
      <c r="A5" s="151"/>
      <c r="B5" s="103" t="s">
        <v>399</v>
      </c>
      <c r="C5" s="103" t="s">
        <v>400</v>
      </c>
      <c r="D5" s="103" t="s">
        <v>161</v>
      </c>
      <c r="E5" s="103" t="s">
        <v>401</v>
      </c>
      <c r="F5" s="103" t="s">
        <v>1077</v>
      </c>
    </row>
    <row r="6" spans="1:6" ht="13.5" thickBot="1">
      <c r="A6" s="151"/>
      <c r="B6" s="243" t="s">
        <v>402</v>
      </c>
      <c r="C6" s="244"/>
      <c r="D6" s="244"/>
      <c r="E6" s="244"/>
      <c r="F6" s="245" t="s">
        <v>922</v>
      </c>
    </row>
    <row r="7" spans="1:6" ht="13.5" thickBot="1">
      <c r="A7" s="151"/>
      <c r="B7" s="246" t="s">
        <v>631</v>
      </c>
      <c r="C7" s="247"/>
      <c r="D7" s="247"/>
      <c r="E7" s="270">
        <v>2.1470746108427268E-3</v>
      </c>
      <c r="F7" s="248" t="s">
        <v>923</v>
      </c>
    </row>
    <row r="8" spans="1:6" ht="13.5" thickBot="1">
      <c r="A8" s="151"/>
      <c r="B8" s="249" t="s">
        <v>403</v>
      </c>
      <c r="C8" s="247"/>
      <c r="D8" s="247"/>
      <c r="E8" s="270">
        <v>3.9720880300590448E-2</v>
      </c>
      <c r="F8" s="248" t="s">
        <v>924</v>
      </c>
    </row>
    <row r="9" spans="1:6" ht="13.5" thickBot="1">
      <c r="A9" s="151"/>
      <c r="B9" s="246" t="s">
        <v>632</v>
      </c>
      <c r="C9" s="247"/>
      <c r="D9" s="247"/>
      <c r="E9" s="270"/>
      <c r="F9" s="248" t="s">
        <v>925</v>
      </c>
    </row>
    <row r="10" spans="1:6" ht="13.5" thickBot="1">
      <c r="A10" s="151"/>
      <c r="B10" s="249" t="s">
        <v>506</v>
      </c>
      <c r="C10" s="247"/>
      <c r="D10" s="247"/>
      <c r="E10" s="270"/>
      <c r="F10" s="248" t="s">
        <v>926</v>
      </c>
    </row>
    <row r="11" spans="1:6" ht="13.5" thickBot="1">
      <c r="A11" s="151"/>
      <c r="B11" s="249" t="s">
        <v>461</v>
      </c>
      <c r="C11" s="247"/>
      <c r="D11" s="247"/>
      <c r="E11" s="270">
        <v>8.5882984433709071E-3</v>
      </c>
      <c r="F11" s="250">
        <v>10</v>
      </c>
    </row>
    <row r="12" spans="1:6" ht="13.5" thickBot="1">
      <c r="A12" s="151"/>
      <c r="B12" s="249" t="s">
        <v>406</v>
      </c>
      <c r="C12" s="247"/>
      <c r="D12" s="247"/>
      <c r="E12" s="270">
        <v>0.24530327428878154</v>
      </c>
      <c r="F12" s="250">
        <v>11</v>
      </c>
    </row>
    <row r="13" spans="1:6" ht="13.5" thickBot="1">
      <c r="A13" s="151"/>
      <c r="B13" s="249" t="s">
        <v>462</v>
      </c>
      <c r="C13" s="247"/>
      <c r="D13" s="247"/>
      <c r="E13" s="270"/>
      <c r="F13" s="250">
        <v>12</v>
      </c>
    </row>
    <row r="14" spans="1:6" ht="13.5" thickBot="1">
      <c r="A14" s="151"/>
      <c r="B14" s="249" t="s">
        <v>407</v>
      </c>
      <c r="C14" s="247"/>
      <c r="D14" s="247"/>
      <c r="E14" s="270"/>
      <c r="F14" s="250">
        <v>13</v>
      </c>
    </row>
    <row r="15" spans="1:6" ht="13.5" thickBot="1">
      <c r="A15" s="151"/>
      <c r="B15" s="249" t="s">
        <v>463</v>
      </c>
      <c r="C15" s="247"/>
      <c r="D15" s="247"/>
      <c r="E15" s="270">
        <v>0.43048845947396674</v>
      </c>
      <c r="F15" s="250">
        <v>14</v>
      </c>
    </row>
    <row r="16" spans="1:6" ht="13.5" thickBot="1">
      <c r="A16" s="151"/>
      <c r="B16" s="249" t="s">
        <v>464</v>
      </c>
      <c r="C16" s="247"/>
      <c r="D16" s="247"/>
      <c r="E16" s="270">
        <v>0.12345679012345678</v>
      </c>
      <c r="F16" s="250">
        <v>15</v>
      </c>
    </row>
    <row r="17" spans="1:6" ht="13.5" thickBot="1">
      <c r="A17" s="151"/>
      <c r="B17" s="246" t="s">
        <v>633</v>
      </c>
      <c r="C17" s="247"/>
      <c r="D17" s="247"/>
      <c r="E17" s="270"/>
      <c r="F17" s="250">
        <v>16</v>
      </c>
    </row>
    <row r="18" spans="1:6" ht="13.5" thickBot="1">
      <c r="A18" s="151"/>
      <c r="B18" s="249" t="s">
        <v>465</v>
      </c>
      <c r="C18" s="247"/>
      <c r="D18" s="247"/>
      <c r="E18" s="270"/>
      <c r="F18" s="250">
        <v>19</v>
      </c>
    </row>
    <row r="19" spans="1:6" ht="13.5" thickBot="1">
      <c r="A19" s="151"/>
      <c r="B19" s="249" t="s">
        <v>594</v>
      </c>
      <c r="C19" s="247"/>
      <c r="D19" s="247"/>
      <c r="E19" s="270">
        <v>5.9044551798174989E-3</v>
      </c>
      <c r="F19" s="250">
        <v>22</v>
      </c>
    </row>
    <row r="20" spans="1:6" ht="13.5" thickBot="1">
      <c r="A20" s="151"/>
      <c r="B20" s="249" t="s">
        <v>604</v>
      </c>
      <c r="C20" s="247"/>
      <c r="D20" s="247"/>
      <c r="E20" s="270">
        <v>1.6103059581320451E-3</v>
      </c>
      <c r="F20" s="250">
        <v>23</v>
      </c>
    </row>
    <row r="21" spans="1:6" ht="13.5" thickBot="1">
      <c r="A21" s="151"/>
      <c r="B21" s="249" t="s">
        <v>595</v>
      </c>
      <c r="C21" s="247"/>
      <c r="D21" s="247"/>
      <c r="E21" s="270">
        <v>1.0735373054213634E-3</v>
      </c>
      <c r="F21" s="250">
        <v>24</v>
      </c>
    </row>
    <row r="22" spans="1:6" ht="13.5" thickBot="1">
      <c r="A22" s="151"/>
      <c r="B22" s="249" t="s">
        <v>596</v>
      </c>
      <c r="C22" s="247"/>
      <c r="D22" s="247"/>
      <c r="E22" s="270"/>
      <c r="F22" s="250">
        <v>25</v>
      </c>
    </row>
    <row r="23" spans="1:6" ht="13.5" thickBot="1">
      <c r="A23" s="151"/>
      <c r="B23" s="249" t="s">
        <v>404</v>
      </c>
      <c r="C23" s="247"/>
      <c r="D23" s="247"/>
      <c r="E23" s="270">
        <v>5.6897477187332263E-2</v>
      </c>
      <c r="F23" s="250">
        <v>26</v>
      </c>
    </row>
    <row r="24" spans="1:6" ht="13.5" thickBot="1">
      <c r="A24" s="151"/>
      <c r="B24" s="249" t="s">
        <v>98</v>
      </c>
      <c r="C24" s="247"/>
      <c r="D24" s="247"/>
      <c r="E24" s="270">
        <v>1.4492753623188406E-2</v>
      </c>
      <c r="F24" s="250">
        <v>27</v>
      </c>
    </row>
    <row r="25" spans="1:6" ht="13.5" thickBot="1">
      <c r="A25" s="151"/>
      <c r="B25" s="249" t="s">
        <v>99</v>
      </c>
      <c r="C25" s="247"/>
      <c r="D25" s="247"/>
      <c r="E25" s="270">
        <v>0</v>
      </c>
      <c r="F25" s="250" t="s">
        <v>100</v>
      </c>
    </row>
    <row r="26" spans="1:6" ht="13.5" thickBot="1">
      <c r="A26" s="151"/>
      <c r="B26" s="249" t="s">
        <v>408</v>
      </c>
      <c r="C26" s="247"/>
      <c r="D26" s="247"/>
      <c r="E26" s="270">
        <v>1.0735373054213634E-3</v>
      </c>
      <c r="F26" s="250">
        <v>30</v>
      </c>
    </row>
    <row r="27" spans="1:6" ht="13.5" thickBot="1">
      <c r="A27" s="151"/>
      <c r="B27" s="249" t="s">
        <v>254</v>
      </c>
      <c r="C27" s="247"/>
      <c r="D27" s="247"/>
      <c r="E27" s="270"/>
      <c r="F27" s="250">
        <v>31</v>
      </c>
    </row>
    <row r="28" spans="1:6" ht="13.5" thickBot="1">
      <c r="A28" s="151"/>
      <c r="B28" s="249" t="s">
        <v>466</v>
      </c>
      <c r="C28" s="247"/>
      <c r="D28" s="247"/>
      <c r="E28" s="270"/>
      <c r="F28" s="250">
        <v>38</v>
      </c>
    </row>
    <row r="29" spans="1:6" ht="13.5" thickBot="1">
      <c r="A29" s="151"/>
      <c r="B29" s="249" t="s">
        <v>467</v>
      </c>
      <c r="C29" s="247"/>
      <c r="D29" s="247"/>
      <c r="E29" s="270"/>
      <c r="F29" s="250">
        <v>39</v>
      </c>
    </row>
    <row r="30" spans="1:6" ht="13.5" thickBot="1">
      <c r="A30" s="151"/>
      <c r="B30" s="249" t="s">
        <v>255</v>
      </c>
      <c r="C30" s="247"/>
      <c r="D30" s="247"/>
      <c r="E30" s="270">
        <v>4.830917874396135E-3</v>
      </c>
      <c r="F30" s="250">
        <v>40</v>
      </c>
    </row>
    <row r="31" spans="1:6" ht="13.5" thickBot="1">
      <c r="A31" s="151"/>
      <c r="B31" s="249" t="s">
        <v>468</v>
      </c>
      <c r="C31" s="247"/>
      <c r="D31" s="247"/>
      <c r="E31" s="270"/>
      <c r="F31" s="250">
        <v>41</v>
      </c>
    </row>
    <row r="32" spans="1:6" ht="13.5" thickBot="1">
      <c r="A32" s="151"/>
      <c r="B32" s="249" t="s">
        <v>256</v>
      </c>
      <c r="C32" s="247"/>
      <c r="D32" s="247"/>
      <c r="E32" s="270"/>
      <c r="F32" s="250">
        <v>42</v>
      </c>
    </row>
    <row r="33" spans="1:6" ht="26.25" thickBot="1">
      <c r="A33" s="151"/>
      <c r="B33" s="251" t="s">
        <v>101</v>
      </c>
      <c r="C33" s="247"/>
      <c r="D33" s="247"/>
      <c r="E33" s="270">
        <v>2.1470746108427268E-3</v>
      </c>
      <c r="F33" s="250">
        <v>43</v>
      </c>
    </row>
    <row r="34" spans="1:6" ht="13.5" thickBot="1">
      <c r="A34" s="151"/>
      <c r="B34" s="249" t="s">
        <v>469</v>
      </c>
      <c r="C34" s="247"/>
      <c r="D34" s="247"/>
      <c r="E34" s="270"/>
      <c r="F34" s="250">
        <v>44</v>
      </c>
    </row>
    <row r="35" spans="1:6" ht="13.5" thickBot="1">
      <c r="A35" s="151"/>
      <c r="B35" s="249" t="s">
        <v>470</v>
      </c>
      <c r="C35" s="247"/>
      <c r="D35" s="247"/>
      <c r="E35" s="270"/>
      <c r="F35" s="250">
        <v>45</v>
      </c>
    </row>
    <row r="36" spans="1:6" ht="13.5" thickBot="1">
      <c r="A36" s="151"/>
      <c r="B36" s="249" t="s">
        <v>471</v>
      </c>
      <c r="C36" s="247"/>
      <c r="D36" s="247"/>
      <c r="E36" s="270"/>
      <c r="F36" s="250">
        <v>46</v>
      </c>
    </row>
    <row r="37" spans="1:6" ht="13.5" thickBot="1">
      <c r="A37" s="151"/>
      <c r="B37" s="249" t="s">
        <v>472</v>
      </c>
      <c r="C37" s="247"/>
      <c r="D37" s="247"/>
      <c r="E37" s="270"/>
      <c r="F37" s="250">
        <v>47</v>
      </c>
    </row>
    <row r="38" spans="1:6" ht="13.5" thickBot="1">
      <c r="A38" s="151"/>
      <c r="B38" s="249" t="s">
        <v>473</v>
      </c>
      <c r="C38" s="247"/>
      <c r="D38" s="247"/>
      <c r="E38" s="270"/>
      <c r="F38" s="250">
        <v>48</v>
      </c>
    </row>
    <row r="39" spans="1:6" ht="13.5" thickBot="1">
      <c r="A39" s="151"/>
      <c r="B39" s="249" t="s">
        <v>474</v>
      </c>
      <c r="C39" s="247"/>
      <c r="D39" s="247"/>
      <c r="E39" s="270"/>
      <c r="F39" s="250">
        <v>49</v>
      </c>
    </row>
    <row r="40" spans="1:6" ht="13.5" thickBot="1">
      <c r="A40" s="151"/>
      <c r="B40" s="249" t="s">
        <v>257</v>
      </c>
      <c r="C40" s="247"/>
      <c r="D40" s="247"/>
      <c r="E40" s="270">
        <v>1.2882447665056361E-2</v>
      </c>
      <c r="F40" s="250">
        <v>50</v>
      </c>
    </row>
    <row r="41" spans="1:6" ht="13.5" thickBot="1">
      <c r="A41" s="151"/>
      <c r="B41" s="249" t="s">
        <v>634</v>
      </c>
      <c r="C41" s="247"/>
      <c r="D41" s="247"/>
      <c r="E41" s="270"/>
      <c r="F41" s="250">
        <v>51</v>
      </c>
    </row>
    <row r="42" spans="1:6" ht="13.5" thickBot="1">
      <c r="A42" s="151"/>
      <c r="B42" s="249" t="s">
        <v>405</v>
      </c>
      <c r="C42" s="247"/>
      <c r="D42" s="247"/>
      <c r="E42" s="270">
        <v>4.8309178743961352E-2</v>
      </c>
      <c r="F42" s="250">
        <v>52</v>
      </c>
    </row>
    <row r="43" spans="1:6" ht="13.5" thickBot="1">
      <c r="A43" s="151"/>
      <c r="B43" s="249" t="s">
        <v>609</v>
      </c>
      <c r="C43" s="247"/>
      <c r="D43" s="247"/>
      <c r="E43" s="270">
        <v>1.0735373054213634E-3</v>
      </c>
      <c r="F43" s="250">
        <v>54</v>
      </c>
    </row>
    <row r="44" spans="1:6">
      <c r="A44" s="151"/>
      <c r="B44" s="134" t="s">
        <v>258</v>
      </c>
      <c r="C44" s="252"/>
      <c r="D44" s="252"/>
      <c r="E44" s="252"/>
      <c r="F44" s="253"/>
    </row>
    <row r="45" spans="1:6">
      <c r="A45" s="151"/>
      <c r="B45" s="134" t="s">
        <v>559</v>
      </c>
      <c r="C45" s="254">
        <f>SUM(C6:C44)</f>
        <v>0</v>
      </c>
      <c r="D45" s="254">
        <f>SUM(D6:D44)</f>
        <v>0</v>
      </c>
      <c r="E45" s="254">
        <f>SUM(E6:E44)</f>
        <v>1</v>
      </c>
      <c r="F45" s="79"/>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80" zoomScaleNormal="80" workbookViewId="0"/>
  </sheetViews>
  <sheetFormatPr defaultColWidth="0" defaultRowHeight="12.75" zeroHeight="1"/>
  <cols>
    <col min="1" max="1" width="88.7109375" style="267" customWidth="1"/>
    <col min="2" max="2" width="0.7109375" style="256" customWidth="1"/>
    <col min="3" max="16384" width="0" style="256" hidden="1"/>
  </cols>
  <sheetData>
    <row r="1" spans="1:1" ht="18">
      <c r="A1" s="255" t="s">
        <v>317</v>
      </c>
    </row>
    <row r="2" spans="1:1">
      <c r="A2" s="257" t="s">
        <v>927</v>
      </c>
    </row>
    <row r="3" spans="1:1">
      <c r="A3" s="258"/>
    </row>
    <row r="4" spans="1:1" ht="24">
      <c r="A4" s="257" t="s">
        <v>928</v>
      </c>
    </row>
    <row r="5" spans="1:1">
      <c r="A5" s="258"/>
    </row>
    <row r="6" spans="1:1" ht="24">
      <c r="A6" s="259" t="s">
        <v>929</v>
      </c>
    </row>
    <row r="7" spans="1:1" ht="24">
      <c r="A7" s="259" t="s">
        <v>930</v>
      </c>
    </row>
    <row r="8" spans="1:1">
      <c r="A8" s="259" t="s">
        <v>931</v>
      </c>
    </row>
    <row r="9" spans="1:1">
      <c r="A9" s="259"/>
    </row>
    <row r="10" spans="1:1" ht="24">
      <c r="A10" s="259" t="s">
        <v>932</v>
      </c>
    </row>
    <row r="11" spans="1:1" ht="24">
      <c r="A11" s="259" t="s">
        <v>933</v>
      </c>
    </row>
    <row r="12" spans="1:1" ht="36">
      <c r="A12" s="259" t="s">
        <v>934</v>
      </c>
    </row>
    <row r="13" spans="1:1" ht="36">
      <c r="A13" s="259" t="s">
        <v>935</v>
      </c>
    </row>
    <row r="14" spans="1:1" ht="36">
      <c r="A14" s="259" t="s">
        <v>936</v>
      </c>
    </row>
    <row r="15" spans="1:1" ht="24">
      <c r="A15" s="259" t="s">
        <v>937</v>
      </c>
    </row>
    <row r="16" spans="1:1" ht="72">
      <c r="A16" s="259" t="s">
        <v>938</v>
      </c>
    </row>
    <row r="17" spans="1:1">
      <c r="A17" s="259" t="s">
        <v>939</v>
      </c>
    </row>
    <row r="18" spans="1:1">
      <c r="A18" s="259" t="s">
        <v>940</v>
      </c>
    </row>
    <row r="19" spans="1:1" ht="24">
      <c r="A19" s="259" t="s">
        <v>941</v>
      </c>
    </row>
    <row r="20" spans="1:1">
      <c r="A20" s="259" t="s">
        <v>942</v>
      </c>
    </row>
    <row r="21" spans="1:1" ht="24">
      <c r="A21" s="260" t="s">
        <v>943</v>
      </c>
    </row>
    <row r="22" spans="1:1">
      <c r="A22" s="261"/>
    </row>
    <row r="23" spans="1:1" ht="48">
      <c r="A23" s="259" t="s">
        <v>944</v>
      </c>
    </row>
    <row r="24" spans="1:1">
      <c r="A24" s="259" t="s">
        <v>945</v>
      </c>
    </row>
    <row r="25" spans="1:1">
      <c r="A25" s="259" t="s">
        <v>946</v>
      </c>
    </row>
    <row r="26" spans="1:1" ht="24">
      <c r="A26" s="259" t="s">
        <v>947</v>
      </c>
    </row>
    <row r="27" spans="1:1" ht="24">
      <c r="A27" s="259" t="s">
        <v>948</v>
      </c>
    </row>
    <row r="28" spans="1:1" ht="24">
      <c r="A28" s="259" t="s">
        <v>949</v>
      </c>
    </row>
    <row r="29" spans="1:1" ht="24">
      <c r="A29" s="259" t="s">
        <v>950</v>
      </c>
    </row>
    <row r="30" spans="1:1" ht="24">
      <c r="A30" s="259" t="s">
        <v>951</v>
      </c>
    </row>
    <row r="31" spans="1:1" ht="24">
      <c r="A31" s="259" t="s">
        <v>952</v>
      </c>
    </row>
    <row r="32" spans="1:1" ht="36">
      <c r="A32" s="259" t="s">
        <v>953</v>
      </c>
    </row>
    <row r="33" spans="1:1" ht="24">
      <c r="A33" s="259" t="s">
        <v>954</v>
      </c>
    </row>
    <row r="34" spans="1:1" ht="24">
      <c r="A34" s="259" t="s">
        <v>955</v>
      </c>
    </row>
    <row r="35" spans="1:1" ht="24">
      <c r="A35" s="259" t="s">
        <v>956</v>
      </c>
    </row>
    <row r="36" spans="1:1" ht="24">
      <c r="A36" s="259" t="s">
        <v>957</v>
      </c>
    </row>
    <row r="37" spans="1:1" ht="24">
      <c r="A37" s="259" t="s">
        <v>958</v>
      </c>
    </row>
    <row r="38" spans="1:1" ht="36">
      <c r="A38" s="259" t="s">
        <v>959</v>
      </c>
    </row>
    <row r="39" spans="1:1" ht="24">
      <c r="A39" s="259" t="s">
        <v>960</v>
      </c>
    </row>
    <row r="40" spans="1:1" ht="24">
      <c r="A40" s="259" t="s">
        <v>961</v>
      </c>
    </row>
    <row r="41" spans="1:1" ht="24">
      <c r="A41" s="259" t="s">
        <v>962</v>
      </c>
    </row>
    <row r="42" spans="1:1" ht="36">
      <c r="A42" s="259" t="s">
        <v>963</v>
      </c>
    </row>
    <row r="43" spans="1:1" ht="48">
      <c r="A43" s="259" t="s">
        <v>964</v>
      </c>
    </row>
    <row r="44" spans="1:1">
      <c r="A44" s="259" t="s">
        <v>965</v>
      </c>
    </row>
    <row r="45" spans="1:1" ht="24">
      <c r="A45" s="259" t="s">
        <v>966</v>
      </c>
    </row>
    <row r="46" spans="1:1" ht="48">
      <c r="A46" s="260" t="s">
        <v>967</v>
      </c>
    </row>
    <row r="47" spans="1:1" ht="84">
      <c r="A47" s="260" t="s">
        <v>968</v>
      </c>
    </row>
    <row r="48" spans="1:1" ht="24">
      <c r="A48" s="260" t="s">
        <v>969</v>
      </c>
    </row>
    <row r="49" spans="1:1">
      <c r="A49" s="259" t="s">
        <v>970</v>
      </c>
    </row>
    <row r="50" spans="1:1" ht="24">
      <c r="A50" s="259" t="s">
        <v>971</v>
      </c>
    </row>
    <row r="51" spans="1:1" ht="36">
      <c r="A51" s="259" t="s">
        <v>972</v>
      </c>
    </row>
    <row r="52" spans="1:1" ht="24">
      <c r="A52" s="259" t="s">
        <v>973</v>
      </c>
    </row>
    <row r="53" spans="1:1" ht="60">
      <c r="A53" s="259" t="s">
        <v>974</v>
      </c>
    </row>
    <row r="54" spans="1:1" ht="24">
      <c r="A54" s="259" t="s">
        <v>975</v>
      </c>
    </row>
    <row r="55" spans="1:1" ht="36">
      <c r="A55" s="259" t="s">
        <v>976</v>
      </c>
    </row>
    <row r="56" spans="1:1" ht="36">
      <c r="A56" s="259" t="s">
        <v>977</v>
      </c>
    </row>
    <row r="57" spans="1:1" ht="36">
      <c r="A57" s="259" t="s">
        <v>978</v>
      </c>
    </row>
    <row r="58" spans="1:1" ht="36">
      <c r="A58" s="259" t="s">
        <v>979</v>
      </c>
    </row>
    <row r="59" spans="1:1" ht="36">
      <c r="A59" s="259" t="s">
        <v>980</v>
      </c>
    </row>
    <row r="60" spans="1:1" ht="24">
      <c r="A60" s="259" t="s">
        <v>981</v>
      </c>
    </row>
    <row r="61" spans="1:1">
      <c r="A61" s="259" t="s">
        <v>982</v>
      </c>
    </row>
    <row r="62" spans="1:1" ht="24">
      <c r="A62" s="259" t="s">
        <v>983</v>
      </c>
    </row>
    <row r="63" spans="1:1" ht="24">
      <c r="A63" s="259" t="s">
        <v>984</v>
      </c>
    </row>
    <row r="64" spans="1:1" ht="24">
      <c r="A64" s="259" t="s">
        <v>985</v>
      </c>
    </row>
    <row r="65" spans="1:1" ht="48">
      <c r="A65" s="259" t="s">
        <v>986</v>
      </c>
    </row>
    <row r="66" spans="1:1">
      <c r="A66" s="259" t="s">
        <v>987</v>
      </c>
    </row>
    <row r="67" spans="1:1">
      <c r="A67" s="259" t="s">
        <v>988</v>
      </c>
    </row>
    <row r="68" spans="1:1" ht="36">
      <c r="A68" s="259" t="s">
        <v>989</v>
      </c>
    </row>
    <row r="69" spans="1:1" ht="24">
      <c r="A69" s="259" t="s">
        <v>990</v>
      </c>
    </row>
    <row r="70" spans="1:1" ht="24">
      <c r="A70" s="259" t="s">
        <v>991</v>
      </c>
    </row>
    <row r="71" spans="1:1" ht="24">
      <c r="A71" s="259" t="s">
        <v>992</v>
      </c>
    </row>
    <row r="72" spans="1:1" ht="24">
      <c r="A72" s="259" t="s">
        <v>993</v>
      </c>
    </row>
    <row r="73" spans="1:1">
      <c r="A73" s="259" t="s">
        <v>994</v>
      </c>
    </row>
    <row r="74" spans="1:1" ht="24">
      <c r="A74" s="259" t="s">
        <v>995</v>
      </c>
    </row>
    <row r="75" spans="1:1" ht="24">
      <c r="A75" s="259" t="s">
        <v>996</v>
      </c>
    </row>
    <row r="76" spans="1:1" ht="24">
      <c r="A76" s="259" t="s">
        <v>997</v>
      </c>
    </row>
    <row r="77" spans="1:1">
      <c r="A77" s="259"/>
    </row>
    <row r="78" spans="1:1">
      <c r="A78" s="259" t="s">
        <v>998</v>
      </c>
    </row>
    <row r="79" spans="1:1" ht="24">
      <c r="A79" s="259" t="s">
        <v>999</v>
      </c>
    </row>
    <row r="80" spans="1:1" ht="48">
      <c r="A80" s="260" t="s">
        <v>1000</v>
      </c>
    </row>
    <row r="81" spans="1:1" ht="24">
      <c r="A81" s="259" t="s">
        <v>1001</v>
      </c>
    </row>
    <row r="82" spans="1:1" ht="24">
      <c r="A82" s="259" t="s">
        <v>1002</v>
      </c>
    </row>
    <row r="83" spans="1:1">
      <c r="A83" s="258"/>
    </row>
    <row r="84" spans="1:1" ht="36">
      <c r="A84" s="260" t="s">
        <v>1003</v>
      </c>
    </row>
    <row r="85" spans="1:1">
      <c r="A85" s="261"/>
    </row>
    <row r="86" spans="1:1" ht="24">
      <c r="A86" s="262" t="s">
        <v>1004</v>
      </c>
    </row>
    <row r="87" spans="1:1" ht="24">
      <c r="A87" s="259" t="s">
        <v>1005</v>
      </c>
    </row>
    <row r="88" spans="1:1">
      <c r="A88" s="259" t="s">
        <v>1006</v>
      </c>
    </row>
    <row r="89" spans="1:1" ht="24">
      <c r="A89" s="259" t="s">
        <v>1007</v>
      </c>
    </row>
    <row r="90" spans="1:1" ht="24">
      <c r="A90" s="259" t="s">
        <v>1008</v>
      </c>
    </row>
    <row r="91" spans="1:1" ht="24">
      <c r="A91" s="259" t="s">
        <v>1009</v>
      </c>
    </row>
    <row r="92" spans="1:1" ht="24">
      <c r="A92" s="259" t="s">
        <v>1010</v>
      </c>
    </row>
    <row r="93" spans="1:1" ht="24">
      <c r="A93" s="259" t="s">
        <v>1011</v>
      </c>
    </row>
    <row r="94" spans="1:1" ht="36">
      <c r="A94" s="259" t="s">
        <v>1012</v>
      </c>
    </row>
    <row r="95" spans="1:1" ht="24">
      <c r="A95" s="259" t="s">
        <v>1013</v>
      </c>
    </row>
    <row r="96" spans="1:1" ht="24">
      <c r="A96" s="259" t="s">
        <v>1014</v>
      </c>
    </row>
    <row r="97" spans="1:1">
      <c r="A97" s="258"/>
    </row>
    <row r="98" spans="1:1" ht="36">
      <c r="A98" s="263" t="s">
        <v>1015</v>
      </c>
    </row>
    <row r="99" spans="1:1">
      <c r="A99" s="258"/>
    </row>
    <row r="100" spans="1:1" ht="36">
      <c r="A100" s="263" t="s">
        <v>1016</v>
      </c>
    </row>
    <row r="101" spans="1:1">
      <c r="A101" s="264"/>
    </row>
    <row r="102" spans="1:1" ht="36">
      <c r="A102" s="263" t="s">
        <v>1017</v>
      </c>
    </row>
    <row r="103" spans="1:1">
      <c r="A103" s="259"/>
    </row>
    <row r="104" spans="1:1" ht="24">
      <c r="A104" s="259" t="s">
        <v>1018</v>
      </c>
    </row>
    <row r="105" spans="1:1" ht="24">
      <c r="A105" s="259" t="s">
        <v>1019</v>
      </c>
    </row>
    <row r="106" spans="1:1" ht="36">
      <c r="A106" s="259" t="s">
        <v>1020</v>
      </c>
    </row>
    <row r="107" spans="1:1">
      <c r="A107" s="259" t="s">
        <v>1021</v>
      </c>
    </row>
    <row r="108" spans="1:1" ht="24">
      <c r="A108" s="259" t="s">
        <v>1022</v>
      </c>
    </row>
    <row r="109" spans="1:1" ht="24">
      <c r="A109" s="259" t="s">
        <v>1023</v>
      </c>
    </row>
    <row r="110" spans="1:1" ht="36">
      <c r="A110" s="259" t="s">
        <v>1024</v>
      </c>
    </row>
    <row r="111" spans="1:1" ht="24">
      <c r="A111" s="259" t="s">
        <v>1025</v>
      </c>
    </row>
    <row r="112" spans="1:1" ht="60">
      <c r="A112" s="259" t="s">
        <v>1026</v>
      </c>
    </row>
    <row r="113" spans="1:1" ht="36">
      <c r="A113" s="259" t="s">
        <v>1027</v>
      </c>
    </row>
    <row r="114" spans="1:1" ht="24">
      <c r="A114" s="259" t="s">
        <v>1028</v>
      </c>
    </row>
    <row r="115" spans="1:1" ht="24">
      <c r="A115" s="259" t="s">
        <v>1029</v>
      </c>
    </row>
    <row r="116" spans="1:1" ht="36">
      <c r="A116" s="259" t="s">
        <v>1030</v>
      </c>
    </row>
    <row r="117" spans="1:1" ht="60">
      <c r="A117" s="259" t="s">
        <v>1031</v>
      </c>
    </row>
    <row r="118" spans="1:1" ht="24">
      <c r="A118" s="259" t="s">
        <v>1032</v>
      </c>
    </row>
    <row r="119" spans="1:1" ht="24">
      <c r="A119" s="259" t="s">
        <v>1033</v>
      </c>
    </row>
    <row r="120" spans="1:1" ht="24">
      <c r="A120" s="259" t="s">
        <v>1034</v>
      </c>
    </row>
    <row r="121" spans="1:1">
      <c r="A121" s="259" t="s">
        <v>1035</v>
      </c>
    </row>
    <row r="122" spans="1:1" ht="36">
      <c r="A122" s="259" t="s">
        <v>1036</v>
      </c>
    </row>
    <row r="123" spans="1:1" ht="48">
      <c r="A123" s="259" t="s">
        <v>1037</v>
      </c>
    </row>
    <row r="124" spans="1:1" ht="24">
      <c r="A124" s="259" t="s">
        <v>1038</v>
      </c>
    </row>
    <row r="125" spans="1:1" ht="24">
      <c r="A125" s="259" t="s">
        <v>1039</v>
      </c>
    </row>
    <row r="126" spans="1:1" ht="36">
      <c r="A126" s="259" t="s">
        <v>1040</v>
      </c>
    </row>
    <row r="127" spans="1:1">
      <c r="A127" s="259"/>
    </row>
    <row r="128" spans="1:1" ht="24">
      <c r="A128" s="259" t="s">
        <v>1041</v>
      </c>
    </row>
    <row r="129" spans="1:1" ht="24">
      <c r="A129" s="259" t="s">
        <v>1042</v>
      </c>
    </row>
    <row r="130" spans="1:1">
      <c r="A130" s="259" t="s">
        <v>1043</v>
      </c>
    </row>
    <row r="131" spans="1:1" ht="24">
      <c r="A131" s="259" t="s">
        <v>1044</v>
      </c>
    </row>
    <row r="132" spans="1:1">
      <c r="A132" s="259"/>
    </row>
    <row r="133" spans="1:1" ht="24">
      <c r="A133" s="259" t="s">
        <v>1045</v>
      </c>
    </row>
    <row r="134" spans="1:1">
      <c r="A134" s="258"/>
    </row>
    <row r="135" spans="1:1" ht="24">
      <c r="A135" s="259" t="s">
        <v>1046</v>
      </c>
    </row>
    <row r="136" spans="1:1" ht="24">
      <c r="A136" s="259" t="s">
        <v>1047</v>
      </c>
    </row>
    <row r="137" spans="1:1" ht="36">
      <c r="A137" s="259" t="s">
        <v>1048</v>
      </c>
    </row>
    <row r="138" spans="1:1" ht="24">
      <c r="A138" s="259" t="s">
        <v>1049</v>
      </c>
    </row>
    <row r="139" spans="1:1" ht="24">
      <c r="A139" s="259" t="s">
        <v>1050</v>
      </c>
    </row>
    <row r="140" spans="1:1" ht="24">
      <c r="A140" s="259" t="s">
        <v>1051</v>
      </c>
    </row>
    <row r="141" spans="1:1" ht="24">
      <c r="A141" s="259" t="s">
        <v>1052</v>
      </c>
    </row>
    <row r="142" spans="1:1">
      <c r="A142" s="259" t="s">
        <v>1053</v>
      </c>
    </row>
    <row r="143" spans="1:1" ht="24">
      <c r="A143" s="259" t="s">
        <v>1054</v>
      </c>
    </row>
    <row r="144" spans="1:1" ht="36">
      <c r="A144" s="259" t="s">
        <v>1055</v>
      </c>
    </row>
    <row r="145" spans="1:1">
      <c r="A145" s="265"/>
    </row>
    <row r="146" spans="1:1">
      <c r="A146" s="265"/>
    </row>
    <row r="147" spans="1:1" ht="14.25">
      <c r="A147" s="266" t="s">
        <v>409</v>
      </c>
    </row>
    <row r="148" spans="1:1">
      <c r="A148" s="265"/>
    </row>
    <row r="149" spans="1:1" ht="36">
      <c r="A149" s="259" t="s">
        <v>1056</v>
      </c>
    </row>
    <row r="150" spans="1:1">
      <c r="A150" s="259"/>
    </row>
    <row r="151" spans="1:1" ht="24">
      <c r="A151" s="259" t="s">
        <v>1057</v>
      </c>
    </row>
    <row r="152" spans="1:1">
      <c r="A152" s="258"/>
    </row>
    <row r="153" spans="1:1" ht="36">
      <c r="A153" s="259" t="s">
        <v>1058</v>
      </c>
    </row>
    <row r="154" spans="1:1">
      <c r="A154" s="258"/>
    </row>
    <row r="155" spans="1:1" ht="24">
      <c r="A155" s="259" t="s">
        <v>1059</v>
      </c>
    </row>
    <row r="156" spans="1:1">
      <c r="A156" s="258"/>
    </row>
    <row r="157" spans="1:1">
      <c r="A157" s="259" t="s">
        <v>1060</v>
      </c>
    </row>
    <row r="158" spans="1:1">
      <c r="A158" s="258"/>
    </row>
    <row r="159" spans="1:1" ht="36">
      <c r="A159" s="259" t="s">
        <v>1061</v>
      </c>
    </row>
    <row r="160" spans="1:1">
      <c r="A160" s="258"/>
    </row>
    <row r="161" spans="1:1" ht="24">
      <c r="A161" s="259" t="s">
        <v>1062</v>
      </c>
    </row>
    <row r="162" spans="1:1">
      <c r="A162" s="258"/>
    </row>
    <row r="163" spans="1:1" ht="24">
      <c r="A163" s="259" t="s">
        <v>1063</v>
      </c>
    </row>
    <row r="164" spans="1:1">
      <c r="A164" s="258"/>
    </row>
    <row r="165" spans="1:1" ht="48">
      <c r="A165" s="259" t="s">
        <v>1064</v>
      </c>
    </row>
    <row r="166" spans="1:1">
      <c r="A166" s="258"/>
    </row>
    <row r="167" spans="1:1">
      <c r="A167" s="259" t="s">
        <v>309</v>
      </c>
    </row>
    <row r="168" spans="1:1">
      <c r="A168" s="259"/>
    </row>
    <row r="169" spans="1:1">
      <c r="A169"/>
    </row>
    <row r="170" spans="1:1">
      <c r="A170" s="258" t="s">
        <v>1065</v>
      </c>
    </row>
    <row r="171" spans="1:1">
      <c r="A171" s="258" t="s">
        <v>1066</v>
      </c>
    </row>
    <row r="172" spans="1:1">
      <c r="A172" s="258" t="s">
        <v>1067</v>
      </c>
    </row>
    <row r="173" spans="1:1">
      <c r="A173" s="258" t="s">
        <v>1068</v>
      </c>
    </row>
    <row r="174" spans="1:1">
      <c r="A174" s="258" t="s">
        <v>1069</v>
      </c>
    </row>
    <row r="175" spans="1:1">
      <c r="A175" s="258" t="s">
        <v>1070</v>
      </c>
    </row>
    <row r="176" spans="1:1">
      <c r="A176" s="258" t="s">
        <v>1071</v>
      </c>
    </row>
    <row r="177" spans="1:1">
      <c r="A177" s="258" t="s">
        <v>1072</v>
      </c>
    </row>
    <row r="178" spans="1:1">
      <c r="A178" s="258" t="s">
        <v>1073</v>
      </c>
    </row>
    <row r="179" spans="1:1">
      <c r="A179"/>
    </row>
    <row r="180" spans="1:1">
      <c r="A180" s="258"/>
    </row>
    <row r="181" spans="1:1" ht="24">
      <c r="A181" s="259" t="s">
        <v>1074</v>
      </c>
    </row>
    <row r="182" spans="1:1">
      <c r="A182" s="258"/>
    </row>
    <row r="183" spans="1:1" ht="24">
      <c r="A183" s="259" t="s">
        <v>1075</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zoomScale="80" zoomScaleNormal="100" zoomScalePageLayoutView="80" workbookViewId="0">
      <selection sqref="A1:F1"/>
    </sheetView>
  </sheetViews>
  <sheetFormatPr defaultColWidth="0" defaultRowHeight="12.75" zeroHeight="1"/>
  <cols>
    <col min="1" max="1" width="4.42578125" style="4" customWidth="1"/>
    <col min="2" max="2" width="27.7109375" style="3" customWidth="1"/>
    <col min="3" max="3" width="14.28515625" style="3" customWidth="1"/>
    <col min="4" max="4" width="14.7109375" style="3" customWidth="1"/>
    <col min="5" max="6" width="15.42578125" style="3" customWidth="1"/>
    <col min="7" max="7" width="0.7109375" style="3" customWidth="1"/>
    <col min="8" max="16384" width="0" style="3" hidden="1"/>
  </cols>
  <sheetData>
    <row r="1" spans="1:6" ht="18">
      <c r="A1" s="317" t="s">
        <v>168</v>
      </c>
      <c r="B1" s="317"/>
      <c r="C1" s="317"/>
      <c r="D1" s="317"/>
      <c r="E1" s="317"/>
      <c r="F1" s="317"/>
    </row>
    <row r="2" spans="1:6"/>
    <row r="3" spans="1:6" ht="14.25" customHeight="1">
      <c r="A3" s="5" t="s">
        <v>81</v>
      </c>
      <c r="B3" s="329" t="s">
        <v>674</v>
      </c>
      <c r="C3" s="344"/>
      <c r="D3" s="344"/>
      <c r="E3" s="344"/>
      <c r="F3" s="344"/>
    </row>
    <row r="4" spans="1:6" ht="26.25" customHeight="1">
      <c r="A4" s="5"/>
      <c r="B4" s="344" t="s">
        <v>1119</v>
      </c>
      <c r="C4" s="344"/>
      <c r="D4" s="344"/>
      <c r="E4" s="344"/>
      <c r="F4" s="344"/>
    </row>
    <row r="5" spans="1:6" ht="28.5" customHeight="1">
      <c r="A5" s="5"/>
      <c r="B5" s="347" t="s">
        <v>1120</v>
      </c>
      <c r="C5" s="347"/>
      <c r="D5" s="347"/>
      <c r="E5" s="347"/>
      <c r="F5" s="347"/>
    </row>
    <row r="6" spans="1:6">
      <c r="A6" s="5"/>
      <c r="B6" s="348"/>
      <c r="C6" s="345" t="s">
        <v>169</v>
      </c>
      <c r="D6" s="345"/>
      <c r="E6" s="345" t="s">
        <v>170</v>
      </c>
      <c r="F6" s="345"/>
    </row>
    <row r="7" spans="1:6">
      <c r="A7" s="5"/>
      <c r="B7" s="349"/>
      <c r="C7" s="35" t="s">
        <v>171</v>
      </c>
      <c r="D7" s="36" t="s">
        <v>172</v>
      </c>
      <c r="E7" s="35" t="s">
        <v>171</v>
      </c>
      <c r="F7" s="36" t="s">
        <v>172</v>
      </c>
    </row>
    <row r="8" spans="1:6">
      <c r="A8" s="5"/>
      <c r="B8" s="37" t="s">
        <v>173</v>
      </c>
      <c r="C8" s="38"/>
      <c r="D8" s="38"/>
      <c r="E8" s="38"/>
      <c r="F8" s="39"/>
    </row>
    <row r="9" spans="1:6" ht="25.5">
      <c r="A9" s="5"/>
      <c r="B9" s="84" t="s">
        <v>174</v>
      </c>
      <c r="C9" s="287">
        <v>875</v>
      </c>
      <c r="D9" s="288">
        <v>360</v>
      </c>
      <c r="E9" s="288">
        <v>99</v>
      </c>
      <c r="F9" s="288">
        <v>40</v>
      </c>
    </row>
    <row r="10" spans="1:6">
      <c r="A10" s="5"/>
      <c r="B10" s="83" t="s">
        <v>175</v>
      </c>
      <c r="C10" s="288">
        <v>415</v>
      </c>
      <c r="D10" s="288">
        <v>123</v>
      </c>
      <c r="E10" s="288">
        <v>52</v>
      </c>
      <c r="F10" s="288">
        <v>14</v>
      </c>
    </row>
    <row r="11" spans="1:6">
      <c r="A11" s="5"/>
      <c r="B11" s="83" t="s">
        <v>176</v>
      </c>
      <c r="C11" s="288">
        <v>4140</v>
      </c>
      <c r="D11" s="288">
        <v>1374</v>
      </c>
      <c r="E11" s="288">
        <v>725</v>
      </c>
      <c r="F11" s="288">
        <v>160</v>
      </c>
    </row>
    <row r="12" spans="1:6">
      <c r="A12" s="5"/>
      <c r="B12" s="40" t="s">
        <v>177</v>
      </c>
      <c r="C12" s="41">
        <f>SUM(C9:C11)</f>
        <v>5430</v>
      </c>
      <c r="D12" s="41">
        <f>SUM(D9:D11)</f>
        <v>1857</v>
      </c>
      <c r="E12" s="41">
        <f>SUM(E9:E11)</f>
        <v>876</v>
      </c>
      <c r="F12" s="41">
        <f>SUM(F9:F11)</f>
        <v>214</v>
      </c>
    </row>
    <row r="13" spans="1:6" ht="25.5">
      <c r="A13" s="5"/>
      <c r="B13" s="84" t="s">
        <v>291</v>
      </c>
      <c r="C13" s="288">
        <v>14</v>
      </c>
      <c r="D13" s="288">
        <v>4</v>
      </c>
      <c r="E13" s="288">
        <v>420</v>
      </c>
      <c r="F13" s="288">
        <v>368</v>
      </c>
    </row>
    <row r="14" spans="1:6">
      <c r="A14" s="5"/>
      <c r="B14" s="40" t="s">
        <v>292</v>
      </c>
      <c r="C14" s="41">
        <f>SUM(C12:C13)</f>
        <v>5444</v>
      </c>
      <c r="D14" s="41">
        <f>SUM(D12:D13)</f>
        <v>1861</v>
      </c>
      <c r="E14" s="41">
        <f>SUM(E12:E13)</f>
        <v>1296</v>
      </c>
      <c r="F14" s="41">
        <f>SUM(F12:F13)</f>
        <v>582</v>
      </c>
    </row>
    <row r="15" spans="1:6">
      <c r="A15" s="5"/>
      <c r="B15" s="37" t="s">
        <v>536</v>
      </c>
      <c r="C15" s="42"/>
      <c r="D15" s="42"/>
      <c r="E15" s="42"/>
      <c r="F15" s="43"/>
    </row>
    <row r="16" spans="1:6">
      <c r="A16" s="5"/>
      <c r="B16" s="83" t="s">
        <v>537</v>
      </c>
      <c r="C16" s="239">
        <v>487</v>
      </c>
      <c r="D16" s="239">
        <v>233</v>
      </c>
      <c r="E16" s="239">
        <v>185</v>
      </c>
      <c r="F16" s="239">
        <v>75</v>
      </c>
    </row>
    <row r="17" spans="1:6">
      <c r="A17" s="5"/>
      <c r="B17" s="83" t="s">
        <v>176</v>
      </c>
      <c r="C17" s="239">
        <v>559</v>
      </c>
      <c r="D17" s="239">
        <v>279</v>
      </c>
      <c r="E17" s="239">
        <v>548</v>
      </c>
      <c r="F17" s="239">
        <v>230</v>
      </c>
    </row>
    <row r="18" spans="1:6" ht="25.5">
      <c r="A18" s="5"/>
      <c r="B18" s="84" t="s">
        <v>538</v>
      </c>
      <c r="C18" s="239">
        <v>15</v>
      </c>
      <c r="D18" s="239">
        <v>8</v>
      </c>
      <c r="E18" s="239">
        <v>58</v>
      </c>
      <c r="F18" s="239">
        <v>41</v>
      </c>
    </row>
    <row r="19" spans="1:6">
      <c r="A19" s="5"/>
      <c r="B19" s="40" t="s">
        <v>539</v>
      </c>
      <c r="C19" s="44">
        <f>SUM(C16:C18)</f>
        <v>1061</v>
      </c>
      <c r="D19" s="44">
        <f t="shared" ref="D19:F19" si="0">SUM(D16:D18)</f>
        <v>520</v>
      </c>
      <c r="E19" s="44">
        <f t="shared" si="0"/>
        <v>791</v>
      </c>
      <c r="F19" s="44">
        <f t="shared" si="0"/>
        <v>346</v>
      </c>
    </row>
    <row r="20" spans="1:6">
      <c r="A20" s="5"/>
      <c r="B20" s="40" t="s">
        <v>675</v>
      </c>
      <c r="C20" s="45">
        <f>SUM(C14, C19)</f>
        <v>6505</v>
      </c>
      <c r="D20" s="45">
        <f t="shared" ref="D20:F20" si="1">SUM(D14, D19)</f>
        <v>2381</v>
      </c>
      <c r="E20" s="45">
        <f t="shared" si="1"/>
        <v>2087</v>
      </c>
      <c r="F20" s="45">
        <f t="shared" si="1"/>
        <v>928</v>
      </c>
    </row>
    <row r="21" spans="1:6">
      <c r="A21" s="5"/>
      <c r="B21" s="46"/>
      <c r="C21" s="47"/>
      <c r="D21" s="48"/>
      <c r="E21" s="48"/>
      <c r="F21" s="48"/>
    </row>
    <row r="22" spans="1:6">
      <c r="A22" s="5"/>
      <c r="B22" s="3" t="s">
        <v>540</v>
      </c>
      <c r="C22" s="289">
        <f>SUM(C14:F14)</f>
        <v>9183</v>
      </c>
      <c r="F22" s="290"/>
    </row>
    <row r="23" spans="1:6">
      <c r="A23" s="5"/>
      <c r="B23" s="3" t="s">
        <v>385</v>
      </c>
      <c r="C23" s="291">
        <f>SUM(C19:F19)</f>
        <v>2718</v>
      </c>
      <c r="F23" s="292"/>
    </row>
    <row r="24" spans="1:6">
      <c r="A24" s="5"/>
      <c r="B24" s="6" t="s">
        <v>541</v>
      </c>
      <c r="C24" s="49">
        <f>SUM(C22:C23)</f>
        <v>11901</v>
      </c>
      <c r="D24" s="6"/>
      <c r="E24" s="6"/>
      <c r="F24" s="50"/>
    </row>
    <row r="25" spans="1:6" ht="22.5" customHeight="1">
      <c r="A25" s="126" t="s">
        <v>82</v>
      </c>
      <c r="B25" s="346" t="s">
        <v>676</v>
      </c>
      <c r="C25" s="326"/>
      <c r="D25" s="326"/>
      <c r="E25" s="326"/>
      <c r="F25" s="326"/>
    </row>
    <row r="26" spans="1:6" ht="27.75" customHeight="1">
      <c r="A26" s="5"/>
      <c r="B26" s="344" t="s">
        <v>1121</v>
      </c>
      <c r="C26" s="344"/>
      <c r="D26" s="344"/>
      <c r="E26" s="344"/>
      <c r="F26" s="344"/>
    </row>
    <row r="27" spans="1:6" ht="15" customHeight="1">
      <c r="A27" s="5"/>
      <c r="B27" s="344" t="s">
        <v>894</v>
      </c>
      <c r="C27" s="344"/>
      <c r="D27" s="344"/>
      <c r="E27" s="344"/>
      <c r="F27" s="344"/>
    </row>
    <row r="28" spans="1:6" ht="15.75" customHeight="1">
      <c r="A28" s="5"/>
      <c r="B28" s="344" t="s">
        <v>895</v>
      </c>
      <c r="C28" s="344"/>
      <c r="D28" s="344"/>
      <c r="E28" s="344"/>
      <c r="F28" s="344"/>
    </row>
    <row r="29" spans="1:6" ht="42" customHeight="1">
      <c r="A29" s="5"/>
      <c r="B29" s="344" t="s">
        <v>896</v>
      </c>
      <c r="C29" s="344"/>
      <c r="D29" s="344"/>
      <c r="E29" s="344"/>
      <c r="F29" s="344"/>
    </row>
    <row r="30" spans="1:6" ht="60">
      <c r="A30" s="5"/>
      <c r="B30" s="358"/>
      <c r="C30" s="358"/>
      <c r="D30" s="51" t="s">
        <v>542</v>
      </c>
      <c r="E30" s="52" t="s">
        <v>677</v>
      </c>
      <c r="F30" s="52" t="s">
        <v>678</v>
      </c>
    </row>
    <row r="31" spans="1:6">
      <c r="A31" s="5"/>
      <c r="B31" s="352" t="s">
        <v>543</v>
      </c>
      <c r="C31" s="352"/>
      <c r="D31" s="293">
        <v>72</v>
      </c>
      <c r="E31" s="293">
        <v>502</v>
      </c>
      <c r="F31" s="293">
        <v>515</v>
      </c>
    </row>
    <row r="32" spans="1:6">
      <c r="A32" s="5"/>
      <c r="B32" s="355" t="s">
        <v>635</v>
      </c>
      <c r="C32" s="356"/>
      <c r="D32" s="293">
        <v>327</v>
      </c>
      <c r="E32" s="293">
        <v>1876</v>
      </c>
      <c r="F32" s="293">
        <v>1922</v>
      </c>
    </row>
    <row r="33" spans="1:6">
      <c r="A33" s="5"/>
      <c r="B33" s="352" t="s">
        <v>0</v>
      </c>
      <c r="C33" s="352"/>
      <c r="D33" s="293">
        <v>134</v>
      </c>
      <c r="E33" s="293">
        <v>792</v>
      </c>
      <c r="F33" s="293">
        <v>820</v>
      </c>
    </row>
    <row r="34" spans="1:6">
      <c r="A34" s="5"/>
      <c r="B34" s="355" t="s">
        <v>72</v>
      </c>
      <c r="C34" s="356"/>
      <c r="D34" s="293">
        <v>431</v>
      </c>
      <c r="E34" s="293">
        <v>2759</v>
      </c>
      <c r="F34" s="293">
        <v>2796</v>
      </c>
    </row>
    <row r="35" spans="1:6" ht="15" customHeight="1">
      <c r="A35" s="5"/>
      <c r="B35" s="352" t="s">
        <v>1</v>
      </c>
      <c r="C35" s="352"/>
      <c r="D35" s="293">
        <v>1</v>
      </c>
      <c r="E35" s="293">
        <v>11</v>
      </c>
      <c r="F35" s="293">
        <v>11</v>
      </c>
    </row>
    <row r="36" spans="1:6">
      <c r="A36" s="5"/>
      <c r="B36" s="352" t="s">
        <v>2</v>
      </c>
      <c r="C36" s="352"/>
      <c r="D36" s="293">
        <v>307</v>
      </c>
      <c r="E36" s="293">
        <v>1926</v>
      </c>
      <c r="F36" s="293">
        <v>1963</v>
      </c>
    </row>
    <row r="37" spans="1:6" ht="26.25" customHeight="1">
      <c r="A37" s="5"/>
      <c r="B37" s="353" t="s">
        <v>3</v>
      </c>
      <c r="C37" s="354"/>
      <c r="D37" s="293">
        <v>0</v>
      </c>
      <c r="E37" s="293">
        <v>3</v>
      </c>
      <c r="F37" s="293">
        <v>3</v>
      </c>
    </row>
    <row r="38" spans="1:6">
      <c r="A38" s="5"/>
      <c r="B38" s="352" t="s">
        <v>4</v>
      </c>
      <c r="C38" s="352"/>
      <c r="D38" s="293">
        <v>44</v>
      </c>
      <c r="E38" s="293">
        <v>288</v>
      </c>
      <c r="F38" s="293">
        <v>294</v>
      </c>
    </row>
    <row r="39" spans="1:6">
      <c r="A39" s="5"/>
      <c r="B39" s="352" t="s">
        <v>5</v>
      </c>
      <c r="C39" s="352"/>
      <c r="D39" s="293">
        <v>58</v>
      </c>
      <c r="E39" s="293">
        <v>220</v>
      </c>
      <c r="F39" s="293">
        <v>859</v>
      </c>
    </row>
    <row r="40" spans="1:6">
      <c r="A40" s="5"/>
      <c r="B40" s="357" t="s">
        <v>73</v>
      </c>
      <c r="C40" s="357"/>
      <c r="D40" s="45">
        <f>SUM(D31:D39)</f>
        <v>1374</v>
      </c>
      <c r="E40" s="45">
        <f>SUM(E31:E39)</f>
        <v>8377</v>
      </c>
      <c r="F40" s="45">
        <f>SUM(F31:F39)</f>
        <v>9183</v>
      </c>
    </row>
    <row r="41" spans="1:6"/>
    <row r="42" spans="1:6" ht="15.75">
      <c r="B42" s="53" t="s">
        <v>74</v>
      </c>
    </row>
    <row r="43" spans="1:6">
      <c r="A43" s="5" t="s">
        <v>83</v>
      </c>
      <c r="B43" s="6" t="s">
        <v>1122</v>
      </c>
      <c r="F43" s="294"/>
    </row>
    <row r="44" spans="1:6">
      <c r="A44" s="5"/>
      <c r="B44" s="3" t="s">
        <v>75</v>
      </c>
      <c r="C44" s="93"/>
      <c r="F44" s="294"/>
    </row>
    <row r="45" spans="1:6">
      <c r="A45" s="5"/>
      <c r="B45" s="3" t="s">
        <v>76</v>
      </c>
      <c r="C45" s="93"/>
      <c r="F45" s="294"/>
    </row>
    <row r="46" spans="1:6">
      <c r="A46" s="5"/>
      <c r="B46" s="3" t="s">
        <v>77</v>
      </c>
      <c r="C46" s="295">
        <v>1863</v>
      </c>
      <c r="F46" s="294"/>
    </row>
    <row r="47" spans="1:6">
      <c r="A47" s="5"/>
      <c r="B47" s="3" t="s">
        <v>481</v>
      </c>
      <c r="C47" s="93">
        <v>122</v>
      </c>
      <c r="F47" s="294"/>
    </row>
    <row r="48" spans="1:6">
      <c r="A48" s="5"/>
      <c r="B48" s="3" t="s">
        <v>78</v>
      </c>
      <c r="C48" s="93">
        <v>939</v>
      </c>
      <c r="F48" s="294"/>
    </row>
    <row r="49" spans="1:256">
      <c r="A49" s="5"/>
      <c r="B49" s="3" t="s">
        <v>79</v>
      </c>
      <c r="C49" s="93"/>
      <c r="F49" s="294"/>
    </row>
    <row r="50" spans="1:256" ht="25.5">
      <c r="A50" s="5"/>
      <c r="B50" s="16" t="s">
        <v>386</v>
      </c>
      <c r="C50" s="93">
        <v>96</v>
      </c>
      <c r="F50" s="294"/>
    </row>
    <row r="51" spans="1:256" ht="24.75" customHeight="1">
      <c r="A51" s="5"/>
      <c r="B51" s="16" t="s">
        <v>387</v>
      </c>
      <c r="C51" s="93"/>
      <c r="F51" s="294"/>
    </row>
    <row r="52" spans="1:256">
      <c r="A52" s="5"/>
      <c r="B52" s="3" t="s">
        <v>388</v>
      </c>
      <c r="C52" s="93"/>
      <c r="F52" s="294"/>
    </row>
    <row r="53" spans="1:256" ht="30">
      <c r="B53" s="54" t="s">
        <v>679</v>
      </c>
      <c r="C53" s="58"/>
      <c r="D53" s="58"/>
      <c r="E53" s="58"/>
      <c r="F53" s="58"/>
    </row>
    <row r="54" spans="1:256" ht="24.75" customHeight="1">
      <c r="B54" s="344" t="s">
        <v>680</v>
      </c>
      <c r="C54" s="344"/>
      <c r="D54" s="344"/>
      <c r="E54" s="344"/>
      <c r="F54" s="344"/>
    </row>
    <row r="55" spans="1:256" ht="46.5" customHeight="1">
      <c r="B55" s="344" t="s">
        <v>1123</v>
      </c>
      <c r="C55" s="344"/>
      <c r="D55" s="344"/>
      <c r="E55" s="344"/>
      <c r="F55" s="344"/>
    </row>
    <row r="56" spans="1:256" s="58" customFormat="1" ht="54.75" customHeight="1">
      <c r="A56" s="4"/>
      <c r="B56" s="344" t="s">
        <v>1124</v>
      </c>
      <c r="C56" s="344"/>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44"/>
      <c r="AJ56" s="344"/>
      <c r="AK56" s="344"/>
      <c r="AL56" s="344"/>
      <c r="AM56" s="344"/>
      <c r="AN56" s="344"/>
      <c r="AO56" s="344"/>
      <c r="AP56" s="344"/>
      <c r="AQ56" s="344"/>
      <c r="AR56" s="344"/>
      <c r="AS56" s="344"/>
      <c r="AT56" s="344"/>
      <c r="AU56" s="344"/>
      <c r="AV56" s="344"/>
      <c r="AW56" s="344"/>
      <c r="AX56" s="344"/>
      <c r="AY56" s="344"/>
      <c r="AZ56" s="344"/>
      <c r="BA56" s="344"/>
      <c r="BB56" s="344"/>
      <c r="BC56" s="344"/>
      <c r="BD56" s="344"/>
      <c r="BE56" s="344"/>
      <c r="BF56" s="344"/>
      <c r="BG56" s="344"/>
      <c r="BH56" s="344"/>
      <c r="BI56" s="344"/>
      <c r="BJ56" s="344"/>
      <c r="BK56" s="344"/>
      <c r="BL56" s="344"/>
      <c r="BM56" s="344"/>
      <c r="BN56" s="344"/>
      <c r="BO56" s="344"/>
      <c r="BP56" s="344"/>
      <c r="BQ56" s="344"/>
      <c r="BR56" s="344"/>
      <c r="BS56" s="344"/>
      <c r="BT56" s="344"/>
      <c r="BU56" s="344"/>
      <c r="BV56" s="344"/>
      <c r="BW56" s="344"/>
      <c r="BX56" s="344"/>
      <c r="BY56" s="344"/>
      <c r="BZ56" s="344"/>
      <c r="CA56" s="344"/>
      <c r="CB56" s="344"/>
      <c r="CC56" s="344"/>
      <c r="CD56" s="344"/>
      <c r="CE56" s="344"/>
      <c r="CF56" s="344"/>
      <c r="CG56" s="344"/>
      <c r="CH56" s="344"/>
      <c r="CI56" s="344"/>
      <c r="CJ56" s="344"/>
      <c r="CK56" s="344"/>
      <c r="CL56" s="344"/>
      <c r="CM56" s="344"/>
      <c r="CN56" s="344"/>
      <c r="CO56" s="344"/>
      <c r="CP56" s="344"/>
      <c r="CQ56" s="344"/>
      <c r="CR56" s="344"/>
      <c r="CS56" s="344"/>
      <c r="CT56" s="344"/>
      <c r="CU56" s="344"/>
      <c r="CV56" s="344"/>
      <c r="CW56" s="344"/>
      <c r="CX56" s="344"/>
      <c r="CY56" s="344"/>
      <c r="CZ56" s="344"/>
      <c r="DA56" s="344"/>
      <c r="DB56" s="344"/>
      <c r="DC56" s="344"/>
      <c r="DD56" s="344"/>
      <c r="DE56" s="344"/>
      <c r="DF56" s="344"/>
      <c r="DG56" s="344"/>
      <c r="DH56" s="344"/>
      <c r="DI56" s="344"/>
      <c r="DJ56" s="344"/>
      <c r="DK56" s="344"/>
      <c r="DL56" s="344"/>
      <c r="DM56" s="344"/>
      <c r="DN56" s="344"/>
      <c r="DO56" s="344"/>
      <c r="DP56" s="344"/>
      <c r="DQ56" s="344"/>
      <c r="DR56" s="344"/>
      <c r="DS56" s="344"/>
      <c r="DT56" s="344"/>
      <c r="DU56" s="344"/>
      <c r="DV56" s="344"/>
      <c r="DW56" s="344"/>
      <c r="DX56" s="344"/>
      <c r="DY56" s="344"/>
      <c r="DZ56" s="344"/>
      <c r="EA56" s="344"/>
      <c r="EB56" s="344"/>
      <c r="EC56" s="344"/>
      <c r="ED56" s="344"/>
      <c r="EE56" s="344"/>
      <c r="EF56" s="344"/>
      <c r="EG56" s="344"/>
      <c r="EH56" s="344"/>
      <c r="EI56" s="344"/>
      <c r="EJ56" s="344"/>
      <c r="EK56" s="344"/>
      <c r="EL56" s="344"/>
      <c r="EM56" s="344"/>
      <c r="EN56" s="344"/>
      <c r="EO56" s="344"/>
      <c r="EP56" s="344"/>
      <c r="EQ56" s="344"/>
      <c r="ER56" s="344"/>
      <c r="ES56" s="344"/>
      <c r="ET56" s="344"/>
      <c r="EU56" s="344"/>
      <c r="EV56" s="344"/>
      <c r="EW56" s="344"/>
      <c r="EX56" s="344"/>
      <c r="EY56" s="344"/>
      <c r="EZ56" s="344"/>
      <c r="FA56" s="344"/>
      <c r="FB56" s="344"/>
      <c r="FC56" s="344"/>
      <c r="FD56" s="344"/>
      <c r="FE56" s="344"/>
      <c r="FF56" s="344"/>
      <c r="FG56" s="344"/>
      <c r="FH56" s="344"/>
      <c r="FI56" s="344"/>
      <c r="FJ56" s="344"/>
      <c r="FK56" s="344"/>
      <c r="FL56" s="344"/>
      <c r="FM56" s="344"/>
      <c r="FN56" s="344"/>
      <c r="FO56" s="344"/>
      <c r="FP56" s="344"/>
      <c r="FQ56" s="344"/>
      <c r="FR56" s="344"/>
      <c r="FS56" s="344"/>
      <c r="FT56" s="344"/>
      <c r="FU56" s="344"/>
      <c r="FV56" s="344"/>
      <c r="FW56" s="344"/>
      <c r="FX56" s="344"/>
      <c r="FY56" s="344"/>
      <c r="FZ56" s="344"/>
      <c r="GA56" s="344"/>
      <c r="GB56" s="344"/>
      <c r="GC56" s="344"/>
      <c r="GD56" s="344"/>
      <c r="GE56" s="344"/>
      <c r="GF56" s="344"/>
      <c r="GG56" s="344"/>
      <c r="GH56" s="344"/>
      <c r="GI56" s="344"/>
      <c r="GJ56" s="344"/>
      <c r="GK56" s="344"/>
      <c r="GL56" s="344"/>
      <c r="GM56" s="344"/>
      <c r="GN56" s="344"/>
      <c r="GO56" s="344"/>
      <c r="GP56" s="344"/>
      <c r="GQ56" s="344"/>
      <c r="GR56" s="344"/>
      <c r="GS56" s="344"/>
      <c r="GT56" s="344"/>
      <c r="GU56" s="344"/>
      <c r="GV56" s="344"/>
      <c r="GW56" s="344"/>
      <c r="GX56" s="344"/>
      <c r="GY56" s="344"/>
      <c r="GZ56" s="344"/>
      <c r="HA56" s="344"/>
      <c r="HB56" s="344"/>
      <c r="HC56" s="344"/>
      <c r="HD56" s="344"/>
      <c r="HE56" s="344"/>
      <c r="HF56" s="344"/>
      <c r="HG56" s="344"/>
      <c r="HH56" s="344"/>
      <c r="HI56" s="344"/>
      <c r="HJ56" s="344"/>
      <c r="HK56" s="344"/>
      <c r="HL56" s="344"/>
      <c r="HM56" s="344"/>
      <c r="HN56" s="344"/>
      <c r="HO56" s="344"/>
      <c r="HP56" s="344"/>
      <c r="HQ56" s="344"/>
      <c r="HR56" s="344"/>
      <c r="HS56" s="344"/>
      <c r="HT56" s="344"/>
      <c r="HU56" s="344"/>
      <c r="HV56" s="344"/>
      <c r="HW56" s="344"/>
      <c r="HX56" s="344"/>
      <c r="HY56" s="344"/>
      <c r="HZ56" s="344"/>
      <c r="IA56" s="344"/>
      <c r="IB56" s="344"/>
      <c r="IC56" s="344"/>
      <c r="ID56" s="344"/>
      <c r="IE56" s="344"/>
      <c r="IF56" s="344"/>
      <c r="IG56" s="344"/>
      <c r="IH56" s="344"/>
      <c r="II56" s="344"/>
      <c r="IJ56" s="344"/>
      <c r="IK56" s="344"/>
      <c r="IL56" s="344"/>
      <c r="IM56" s="344"/>
      <c r="IN56" s="344"/>
      <c r="IO56" s="344"/>
      <c r="IP56" s="344"/>
      <c r="IQ56" s="344"/>
      <c r="IR56" s="344"/>
      <c r="IS56" s="344"/>
      <c r="IT56" s="344"/>
      <c r="IU56" s="344"/>
      <c r="IV56" s="344"/>
    </row>
    <row r="57" spans="1:256" s="58" customFormat="1" ht="54.75" customHeight="1">
      <c r="A57" s="4"/>
      <c r="B57" s="344"/>
      <c r="C57" s="344"/>
      <c r="D57" s="344"/>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4"/>
      <c r="AM57" s="344"/>
      <c r="AN57" s="344"/>
      <c r="AO57" s="344"/>
      <c r="AP57" s="344"/>
      <c r="AQ57" s="344"/>
      <c r="AR57" s="344"/>
      <c r="AS57" s="344"/>
      <c r="AT57" s="344"/>
      <c r="AU57" s="344"/>
      <c r="AV57" s="344"/>
      <c r="AW57" s="344"/>
      <c r="AX57" s="344"/>
      <c r="AY57" s="344"/>
      <c r="AZ57" s="344"/>
      <c r="BA57" s="344"/>
      <c r="BB57" s="344"/>
      <c r="BC57" s="344"/>
      <c r="BD57" s="344"/>
      <c r="BE57" s="344"/>
      <c r="BF57" s="344"/>
      <c r="BG57" s="344"/>
      <c r="BH57" s="344"/>
      <c r="BI57" s="344"/>
      <c r="BJ57" s="344"/>
      <c r="BK57" s="344"/>
      <c r="BL57" s="344"/>
      <c r="BM57" s="344"/>
      <c r="BN57" s="344"/>
      <c r="BO57" s="344"/>
      <c r="BP57" s="344"/>
      <c r="BQ57" s="344"/>
      <c r="BR57" s="344"/>
      <c r="BS57" s="344"/>
      <c r="BT57" s="344"/>
      <c r="BU57" s="344"/>
      <c r="BV57" s="344"/>
      <c r="BW57" s="344"/>
      <c r="BX57" s="344"/>
      <c r="BY57" s="344"/>
      <c r="BZ57" s="344"/>
      <c r="CA57" s="344"/>
      <c r="CB57" s="344"/>
      <c r="CC57" s="344"/>
      <c r="CD57" s="344"/>
      <c r="CE57" s="344"/>
      <c r="CF57" s="344"/>
      <c r="CG57" s="344"/>
      <c r="CH57" s="344"/>
      <c r="CI57" s="344"/>
      <c r="CJ57" s="344"/>
      <c r="CK57" s="344"/>
      <c r="CL57" s="344"/>
      <c r="CM57" s="344"/>
      <c r="CN57" s="344"/>
      <c r="CO57" s="344"/>
      <c r="CP57" s="344"/>
      <c r="CQ57" s="344"/>
      <c r="CR57" s="344"/>
      <c r="CS57" s="344"/>
      <c r="CT57" s="344"/>
      <c r="CU57" s="344"/>
      <c r="CV57" s="344"/>
      <c r="CW57" s="344"/>
      <c r="CX57" s="344"/>
      <c r="CY57" s="344"/>
      <c r="CZ57" s="344"/>
      <c r="DA57" s="344"/>
      <c r="DB57" s="344"/>
      <c r="DC57" s="344"/>
      <c r="DD57" s="344"/>
      <c r="DE57" s="344"/>
      <c r="DF57" s="344"/>
      <c r="DG57" s="344"/>
      <c r="DH57" s="344"/>
      <c r="DI57" s="344"/>
      <c r="DJ57" s="344"/>
      <c r="DK57" s="344"/>
      <c r="DL57" s="344"/>
      <c r="DM57" s="344"/>
      <c r="DN57" s="344"/>
      <c r="DO57" s="344"/>
      <c r="DP57" s="344"/>
      <c r="DQ57" s="344"/>
      <c r="DR57" s="344"/>
      <c r="DS57" s="344"/>
      <c r="DT57" s="344"/>
      <c r="DU57" s="344"/>
      <c r="DV57" s="344"/>
      <c r="DW57" s="344"/>
      <c r="DX57" s="344"/>
      <c r="DY57" s="344"/>
      <c r="DZ57" s="344"/>
      <c r="EA57" s="344"/>
      <c r="EB57" s="344"/>
      <c r="EC57" s="344"/>
      <c r="ED57" s="344"/>
      <c r="EE57" s="344"/>
      <c r="EF57" s="344"/>
      <c r="EG57" s="344"/>
      <c r="EH57" s="344"/>
      <c r="EI57" s="344"/>
      <c r="EJ57" s="344"/>
      <c r="EK57" s="344"/>
      <c r="EL57" s="344"/>
      <c r="EM57" s="344"/>
      <c r="EN57" s="344"/>
      <c r="EO57" s="344"/>
      <c r="EP57" s="344"/>
      <c r="EQ57" s="344"/>
      <c r="ER57" s="344"/>
      <c r="ES57" s="344"/>
      <c r="ET57" s="344"/>
      <c r="EU57" s="344"/>
      <c r="EV57" s="344"/>
      <c r="EW57" s="344"/>
      <c r="EX57" s="344"/>
      <c r="EY57" s="344"/>
      <c r="EZ57" s="344"/>
      <c r="FA57" s="344"/>
      <c r="FB57" s="344"/>
      <c r="FC57" s="344"/>
      <c r="FD57" s="344"/>
      <c r="FE57" s="344"/>
      <c r="FF57" s="344"/>
      <c r="FG57" s="344"/>
      <c r="FH57" s="344"/>
      <c r="FI57" s="344"/>
      <c r="FJ57" s="344"/>
      <c r="FK57" s="344"/>
      <c r="FL57" s="344"/>
      <c r="FM57" s="344"/>
      <c r="FN57" s="344"/>
      <c r="FO57" s="344"/>
      <c r="FP57" s="344"/>
      <c r="FQ57" s="344"/>
      <c r="FR57" s="344"/>
      <c r="FS57" s="344"/>
      <c r="FT57" s="344"/>
      <c r="FU57" s="344"/>
      <c r="FV57" s="344"/>
      <c r="FW57" s="344"/>
      <c r="FX57" s="344"/>
      <c r="FY57" s="344"/>
      <c r="FZ57" s="344"/>
      <c r="GA57" s="344"/>
      <c r="GB57" s="344"/>
      <c r="GC57" s="344"/>
      <c r="GD57" s="344"/>
      <c r="GE57" s="344"/>
      <c r="GF57" s="344"/>
      <c r="GG57" s="344"/>
      <c r="GH57" s="344"/>
      <c r="GI57" s="344"/>
      <c r="GJ57" s="344"/>
      <c r="GK57" s="344"/>
      <c r="GL57" s="344"/>
      <c r="GM57" s="344"/>
      <c r="GN57" s="344"/>
      <c r="GO57" s="344"/>
      <c r="GP57" s="344"/>
      <c r="GQ57" s="344"/>
      <c r="GR57" s="344"/>
      <c r="GS57" s="344"/>
      <c r="GT57" s="344"/>
      <c r="GU57" s="344"/>
      <c r="GV57" s="344"/>
      <c r="GW57" s="344"/>
      <c r="GX57" s="344"/>
      <c r="GY57" s="344"/>
      <c r="GZ57" s="344"/>
      <c r="HA57" s="344"/>
      <c r="HB57" s="344"/>
      <c r="HC57" s="344"/>
      <c r="HD57" s="344"/>
      <c r="HE57" s="344"/>
      <c r="HF57" s="344"/>
      <c r="HG57" s="344"/>
      <c r="HH57" s="344"/>
      <c r="HI57" s="344"/>
      <c r="HJ57" s="344"/>
      <c r="HK57" s="344"/>
      <c r="HL57" s="344"/>
      <c r="HM57" s="344"/>
      <c r="HN57" s="344"/>
      <c r="HO57" s="344"/>
      <c r="HP57" s="344"/>
      <c r="HQ57" s="344"/>
      <c r="HR57" s="344"/>
      <c r="HS57" s="344"/>
      <c r="HT57" s="344"/>
      <c r="HU57" s="344"/>
      <c r="HV57" s="344"/>
      <c r="HW57" s="344"/>
      <c r="HX57" s="344"/>
      <c r="HY57" s="344"/>
      <c r="HZ57" s="344"/>
      <c r="IA57" s="344"/>
      <c r="IB57" s="344"/>
      <c r="IC57" s="344"/>
      <c r="ID57" s="344"/>
      <c r="IE57" s="344"/>
      <c r="IF57" s="344"/>
      <c r="IG57" s="344"/>
      <c r="IH57" s="344"/>
      <c r="II57" s="344"/>
      <c r="IJ57" s="344"/>
      <c r="IK57" s="344"/>
      <c r="IL57" s="344"/>
      <c r="IM57" s="344"/>
      <c r="IN57" s="344"/>
      <c r="IO57" s="344"/>
      <c r="IP57" s="344"/>
      <c r="IQ57" s="344"/>
      <c r="IR57" s="344"/>
      <c r="IS57" s="344"/>
      <c r="IT57" s="344"/>
      <c r="IU57" s="344"/>
      <c r="IV57" s="344"/>
    </row>
    <row r="58" spans="1:256" s="58" customFormat="1" ht="41.25" customHeight="1">
      <c r="A58" s="4"/>
      <c r="B58" s="344"/>
      <c r="C58" s="344"/>
      <c r="D58" s="344"/>
      <c r="E58" s="344"/>
      <c r="F58" s="344"/>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c r="AM58" s="344"/>
      <c r="AN58" s="344"/>
      <c r="AO58" s="344"/>
      <c r="AP58" s="344"/>
      <c r="AQ58" s="344"/>
      <c r="AR58" s="344"/>
      <c r="AS58" s="344"/>
      <c r="AT58" s="344"/>
      <c r="AU58" s="344"/>
      <c r="AV58" s="344"/>
      <c r="AW58" s="344"/>
      <c r="AX58" s="344"/>
      <c r="AY58" s="344"/>
      <c r="AZ58" s="344"/>
      <c r="BA58" s="344"/>
      <c r="BB58" s="344"/>
      <c r="BC58" s="344"/>
      <c r="BD58" s="344"/>
      <c r="BE58" s="344"/>
      <c r="BF58" s="344"/>
      <c r="BG58" s="344"/>
      <c r="BH58" s="344"/>
      <c r="BI58" s="344"/>
      <c r="BJ58" s="344"/>
      <c r="BK58" s="344"/>
      <c r="BL58" s="344"/>
      <c r="BM58" s="344"/>
      <c r="BN58" s="344"/>
      <c r="BO58" s="344"/>
      <c r="BP58" s="344"/>
      <c r="BQ58" s="344"/>
      <c r="BR58" s="344"/>
      <c r="BS58" s="344"/>
      <c r="BT58" s="344"/>
      <c r="BU58" s="344"/>
      <c r="BV58" s="344"/>
      <c r="BW58" s="344"/>
      <c r="BX58" s="344"/>
      <c r="BY58" s="344"/>
      <c r="BZ58" s="344"/>
      <c r="CA58" s="344"/>
      <c r="CB58" s="344"/>
      <c r="CC58" s="344"/>
      <c r="CD58" s="344"/>
      <c r="CE58" s="344"/>
      <c r="CF58" s="344"/>
      <c r="CG58" s="344"/>
      <c r="CH58" s="344"/>
      <c r="CI58" s="344"/>
      <c r="CJ58" s="344"/>
      <c r="CK58" s="344"/>
      <c r="CL58" s="344"/>
      <c r="CM58" s="344"/>
      <c r="CN58" s="344"/>
      <c r="CO58" s="344"/>
      <c r="CP58" s="344"/>
      <c r="CQ58" s="344"/>
      <c r="CR58" s="344"/>
      <c r="CS58" s="344"/>
      <c r="CT58" s="344"/>
      <c r="CU58" s="344"/>
      <c r="CV58" s="344"/>
      <c r="CW58" s="344"/>
      <c r="CX58" s="344"/>
      <c r="CY58" s="344"/>
      <c r="CZ58" s="344"/>
      <c r="DA58" s="344"/>
      <c r="DB58" s="344"/>
      <c r="DC58" s="344"/>
      <c r="DD58" s="344"/>
      <c r="DE58" s="344"/>
      <c r="DF58" s="344"/>
      <c r="DG58" s="344"/>
      <c r="DH58" s="344"/>
      <c r="DI58" s="344"/>
      <c r="DJ58" s="344"/>
      <c r="DK58" s="344"/>
      <c r="DL58" s="344"/>
      <c r="DM58" s="344"/>
      <c r="DN58" s="344"/>
      <c r="DO58" s="344"/>
      <c r="DP58" s="344"/>
      <c r="DQ58" s="344"/>
      <c r="DR58" s="344"/>
      <c r="DS58" s="344"/>
      <c r="DT58" s="344"/>
      <c r="DU58" s="344"/>
      <c r="DV58" s="344"/>
      <c r="DW58" s="344"/>
      <c r="DX58" s="344"/>
      <c r="DY58" s="344"/>
      <c r="DZ58" s="344"/>
      <c r="EA58" s="344"/>
      <c r="EB58" s="344"/>
      <c r="EC58" s="344"/>
      <c r="ED58" s="344"/>
      <c r="EE58" s="344"/>
      <c r="EF58" s="344"/>
      <c r="EG58" s="344"/>
      <c r="EH58" s="344"/>
      <c r="EI58" s="344"/>
      <c r="EJ58" s="344"/>
      <c r="EK58" s="344"/>
      <c r="EL58" s="344"/>
      <c r="EM58" s="344"/>
      <c r="EN58" s="344"/>
      <c r="EO58" s="344"/>
      <c r="EP58" s="344"/>
      <c r="EQ58" s="344"/>
      <c r="ER58" s="344"/>
      <c r="ES58" s="344"/>
      <c r="ET58" s="344"/>
      <c r="EU58" s="344"/>
      <c r="EV58" s="344"/>
      <c r="EW58" s="344"/>
      <c r="EX58" s="344"/>
      <c r="EY58" s="344"/>
      <c r="EZ58" s="344"/>
      <c r="FA58" s="344"/>
      <c r="FB58" s="344"/>
      <c r="FC58" s="344"/>
      <c r="FD58" s="344"/>
      <c r="FE58" s="344"/>
      <c r="FF58" s="344"/>
      <c r="FG58" s="344"/>
      <c r="FH58" s="344"/>
      <c r="FI58" s="344"/>
      <c r="FJ58" s="344"/>
      <c r="FK58" s="344"/>
      <c r="FL58" s="344"/>
      <c r="FM58" s="344"/>
      <c r="FN58" s="344"/>
      <c r="FO58" s="344"/>
      <c r="FP58" s="344"/>
      <c r="FQ58" s="344"/>
      <c r="FR58" s="344"/>
      <c r="FS58" s="344"/>
      <c r="FT58" s="344"/>
      <c r="FU58" s="344"/>
      <c r="FV58" s="344"/>
      <c r="FW58" s="344"/>
      <c r="FX58" s="344"/>
      <c r="FY58" s="344"/>
      <c r="FZ58" s="344"/>
      <c r="GA58" s="344"/>
      <c r="GB58" s="344"/>
      <c r="GC58" s="344"/>
      <c r="GD58" s="344"/>
      <c r="GE58" s="344"/>
      <c r="GF58" s="344"/>
      <c r="GG58" s="344"/>
      <c r="GH58" s="344"/>
      <c r="GI58" s="344"/>
      <c r="GJ58" s="344"/>
      <c r="GK58" s="344"/>
      <c r="GL58" s="344"/>
      <c r="GM58" s="344"/>
      <c r="GN58" s="344"/>
      <c r="GO58" s="344"/>
      <c r="GP58" s="344"/>
      <c r="GQ58" s="344"/>
      <c r="GR58" s="344"/>
      <c r="GS58" s="344"/>
      <c r="GT58" s="344"/>
      <c r="GU58" s="344"/>
      <c r="GV58" s="344"/>
      <c r="GW58" s="344"/>
      <c r="GX58" s="344"/>
      <c r="GY58" s="344"/>
      <c r="GZ58" s="344"/>
      <c r="HA58" s="344"/>
      <c r="HB58" s="344"/>
      <c r="HC58" s="344"/>
      <c r="HD58" s="344"/>
      <c r="HE58" s="344"/>
      <c r="HF58" s="344"/>
      <c r="HG58" s="344"/>
      <c r="HH58" s="344"/>
      <c r="HI58" s="344"/>
      <c r="HJ58" s="344"/>
      <c r="HK58" s="344"/>
      <c r="HL58" s="344"/>
      <c r="HM58" s="344"/>
      <c r="HN58" s="344"/>
      <c r="HO58" s="344"/>
      <c r="HP58" s="344"/>
      <c r="HQ58" s="344"/>
      <c r="HR58" s="344"/>
      <c r="HS58" s="344"/>
      <c r="HT58" s="344"/>
      <c r="HU58" s="344"/>
      <c r="HV58" s="344"/>
      <c r="HW58" s="344"/>
      <c r="HX58" s="344"/>
      <c r="HY58" s="344"/>
      <c r="HZ58" s="344"/>
      <c r="IA58" s="344"/>
      <c r="IB58" s="344"/>
      <c r="IC58" s="344"/>
      <c r="ID58" s="344"/>
      <c r="IE58" s="344"/>
      <c r="IF58" s="344"/>
      <c r="IG58" s="344"/>
      <c r="IH58" s="344"/>
      <c r="II58" s="344"/>
      <c r="IJ58" s="344"/>
      <c r="IK58" s="344"/>
      <c r="IL58" s="344"/>
      <c r="IM58" s="344"/>
      <c r="IN58" s="344"/>
      <c r="IO58" s="344"/>
      <c r="IP58" s="344"/>
      <c r="IQ58" s="344"/>
      <c r="IR58" s="344"/>
      <c r="IS58" s="344"/>
      <c r="IT58" s="344"/>
      <c r="IU58" s="344"/>
      <c r="IV58" s="344"/>
    </row>
    <row r="59" spans="1:256" s="58" customFormat="1" ht="27.75" customHeight="1">
      <c r="A59" s="4"/>
      <c r="B59" s="341" t="s">
        <v>897</v>
      </c>
      <c r="C59" s="341"/>
      <c r="D59" s="341"/>
      <c r="E59" s="341"/>
      <c r="F59" s="341"/>
    </row>
    <row r="60" spans="1:256" s="58" customFormat="1" ht="26.25" customHeight="1">
      <c r="A60" s="4"/>
      <c r="B60" s="319" t="s">
        <v>1125</v>
      </c>
      <c r="C60" s="319"/>
      <c r="D60" s="319"/>
      <c r="E60" s="319"/>
      <c r="F60" s="319"/>
    </row>
    <row r="61" spans="1:256" s="58" customFormat="1" ht="26.25" customHeight="1">
      <c r="A61" s="4"/>
      <c r="B61" s="360" t="s">
        <v>1126</v>
      </c>
      <c r="C61" s="360"/>
      <c r="D61" s="360"/>
      <c r="E61" s="360"/>
      <c r="F61" s="360"/>
    </row>
    <row r="62" spans="1:256" s="58" customFormat="1" ht="54.75" customHeight="1">
      <c r="A62" s="4"/>
      <c r="B62" s="350"/>
      <c r="C62" s="336" t="s">
        <v>647</v>
      </c>
      <c r="D62" s="336" t="s">
        <v>649</v>
      </c>
      <c r="E62" s="336" t="s">
        <v>648</v>
      </c>
      <c r="F62" s="336" t="s">
        <v>692</v>
      </c>
    </row>
    <row r="63" spans="1:256" s="58" customFormat="1" ht="24" customHeight="1">
      <c r="A63" s="4"/>
      <c r="B63" s="351"/>
      <c r="C63" s="337"/>
      <c r="D63" s="337"/>
      <c r="E63" s="337"/>
      <c r="F63" s="337"/>
    </row>
    <row r="64" spans="1:256" s="58" customFormat="1" ht="51.75" customHeight="1">
      <c r="A64" s="55" t="s">
        <v>681</v>
      </c>
      <c r="B64" s="56" t="s">
        <v>1127</v>
      </c>
      <c r="C64" s="271">
        <v>333</v>
      </c>
      <c r="D64" s="271">
        <v>204</v>
      </c>
      <c r="E64" s="271">
        <v>447</v>
      </c>
      <c r="F64" s="271">
        <f t="shared" ref="F64:F68" si="2">SUM(C64:E64)</f>
        <v>984</v>
      </c>
    </row>
    <row r="65" spans="1:6" s="58" customFormat="1" ht="119.25" customHeight="1">
      <c r="A65" s="55" t="s">
        <v>682</v>
      </c>
      <c r="B65" s="57" t="s">
        <v>1128</v>
      </c>
      <c r="C65" s="271">
        <v>3</v>
      </c>
      <c r="D65" s="271">
        <v>2</v>
      </c>
      <c r="E65" s="271">
        <v>2</v>
      </c>
      <c r="F65" s="271">
        <f t="shared" si="2"/>
        <v>7</v>
      </c>
    </row>
    <row r="66" spans="1:6" s="58" customFormat="1" ht="27.75" customHeight="1">
      <c r="A66" s="55" t="s">
        <v>683</v>
      </c>
      <c r="B66" s="56" t="s">
        <v>1129</v>
      </c>
      <c r="C66" s="271">
        <f>(C64-C65)</f>
        <v>330</v>
      </c>
      <c r="D66" s="271">
        <f>(D64-D65)</f>
        <v>202</v>
      </c>
      <c r="E66" s="271">
        <f>(E64-E65)</f>
        <v>445</v>
      </c>
      <c r="F66" s="271">
        <f t="shared" si="2"/>
        <v>977</v>
      </c>
    </row>
    <row r="67" spans="1:6" s="58" customFormat="1" ht="51.75" customHeight="1">
      <c r="A67" s="55" t="s">
        <v>684</v>
      </c>
      <c r="B67" s="210" t="s">
        <v>1130</v>
      </c>
      <c r="C67" s="271">
        <v>133</v>
      </c>
      <c r="D67" s="271">
        <v>83</v>
      </c>
      <c r="E67" s="271">
        <f>471-C67-D67</f>
        <v>255</v>
      </c>
      <c r="F67" s="271">
        <f>SUM(C67:E67)</f>
        <v>471</v>
      </c>
    </row>
    <row r="68" spans="1:6" s="58" customFormat="1" ht="63.75" customHeight="1">
      <c r="A68" s="55" t="s">
        <v>685</v>
      </c>
      <c r="B68" s="210" t="s">
        <v>1131</v>
      </c>
      <c r="C68" s="271">
        <v>74</v>
      </c>
      <c r="D68" s="271">
        <v>49</v>
      </c>
      <c r="E68" s="271">
        <f>199-C68-D68</f>
        <v>76</v>
      </c>
      <c r="F68" s="271">
        <f t="shared" si="2"/>
        <v>199</v>
      </c>
    </row>
    <row r="69" spans="1:6" s="58" customFormat="1" ht="68.25" customHeight="1">
      <c r="A69" s="55" t="s">
        <v>686</v>
      </c>
      <c r="B69" s="210" t="s">
        <v>1132</v>
      </c>
      <c r="C69" s="271">
        <f>224-C68-C67</f>
        <v>17</v>
      </c>
      <c r="D69" s="271">
        <f>145-D68-D67</f>
        <v>13</v>
      </c>
      <c r="E69" s="271">
        <f>351-E68-E67</f>
        <v>20</v>
      </c>
      <c r="F69" s="271">
        <f>SUM(C69:E69)</f>
        <v>50</v>
      </c>
    </row>
    <row r="70" spans="1:6" s="58" customFormat="1" ht="36" customHeight="1">
      <c r="A70" s="55" t="s">
        <v>687</v>
      </c>
      <c r="B70" s="210" t="s">
        <v>690</v>
      </c>
      <c r="C70" s="271">
        <f>SUM(C67:C69)</f>
        <v>224</v>
      </c>
      <c r="D70" s="271">
        <f>SUM(D67:D69)</f>
        <v>145</v>
      </c>
      <c r="E70" s="271">
        <f>SUM(E67:E69)</f>
        <v>351</v>
      </c>
      <c r="F70" s="271">
        <f>SUM(F67:F69)</f>
        <v>720</v>
      </c>
    </row>
    <row r="71" spans="1:6" s="58" customFormat="1" ht="43.5" customHeight="1">
      <c r="A71" s="55" t="s">
        <v>688</v>
      </c>
      <c r="B71" s="210" t="s">
        <v>1133</v>
      </c>
      <c r="C71" s="279">
        <f>C70/C66</f>
        <v>0.67878787878787883</v>
      </c>
      <c r="D71" s="279">
        <f>D70/D66</f>
        <v>0.71782178217821779</v>
      </c>
      <c r="E71" s="279">
        <f>E70/E66</f>
        <v>0.78876404494382024</v>
      </c>
      <c r="F71" s="279">
        <f>F70/F66</f>
        <v>0.73694984646878203</v>
      </c>
    </row>
    <row r="72" spans="1:6" s="58" customFormat="1" ht="21" customHeight="1">
      <c r="A72" s="55"/>
      <c r="B72" s="296"/>
    </row>
    <row r="73" spans="1:6" s="58" customFormat="1" ht="18.75" customHeight="1">
      <c r="A73" s="4"/>
      <c r="B73" s="340" t="s">
        <v>1134</v>
      </c>
      <c r="C73" s="341"/>
      <c r="D73" s="341"/>
      <c r="E73" s="341"/>
      <c r="F73" s="341"/>
    </row>
    <row r="74" spans="1:6" s="58" customFormat="1" ht="54.75" customHeight="1">
      <c r="A74" s="4"/>
      <c r="B74" s="343"/>
      <c r="C74" s="342" t="s">
        <v>647</v>
      </c>
      <c r="D74" s="342" t="s">
        <v>649</v>
      </c>
      <c r="E74" s="342" t="s">
        <v>648</v>
      </c>
      <c r="F74" s="342" t="s">
        <v>692</v>
      </c>
    </row>
    <row r="75" spans="1:6" s="58" customFormat="1" ht="25.5" customHeight="1">
      <c r="A75" s="4"/>
      <c r="B75" s="343"/>
      <c r="C75" s="342"/>
      <c r="D75" s="342"/>
      <c r="E75" s="342"/>
      <c r="F75" s="342"/>
    </row>
    <row r="76" spans="1:6" s="58" customFormat="1" ht="54.75" customHeight="1">
      <c r="A76" s="59" t="s">
        <v>681</v>
      </c>
      <c r="B76" s="56" t="s">
        <v>1135</v>
      </c>
      <c r="C76" s="278">
        <v>306</v>
      </c>
      <c r="D76" s="278">
        <v>181</v>
      </c>
      <c r="E76" s="278">
        <v>449</v>
      </c>
      <c r="F76" s="278">
        <f t="shared" ref="F76:F82" si="3">SUM(C76:E76)</f>
        <v>936</v>
      </c>
    </row>
    <row r="77" spans="1:6" s="58" customFormat="1" ht="120" customHeight="1">
      <c r="A77" s="59" t="s">
        <v>682</v>
      </c>
      <c r="B77" s="297" t="s">
        <v>1136</v>
      </c>
      <c r="C77" s="278">
        <v>1</v>
      </c>
      <c r="D77" s="278">
        <v>1</v>
      </c>
      <c r="E77" s="278">
        <v>4</v>
      </c>
      <c r="F77" s="278">
        <f t="shared" si="3"/>
        <v>6</v>
      </c>
    </row>
    <row r="78" spans="1:6" s="58" customFormat="1" ht="34.5" customHeight="1">
      <c r="A78" s="59" t="s">
        <v>683</v>
      </c>
      <c r="B78" s="56" t="s">
        <v>1137</v>
      </c>
      <c r="C78" s="278">
        <f>(C76-C77)</f>
        <v>305</v>
      </c>
      <c r="D78" s="278">
        <f>(D76-D77)</f>
        <v>180</v>
      </c>
      <c r="E78" s="278">
        <f>(E76-E77)</f>
        <v>445</v>
      </c>
      <c r="F78" s="278">
        <f t="shared" si="3"/>
        <v>930</v>
      </c>
    </row>
    <row r="79" spans="1:6" s="58" customFormat="1" ht="52.5" customHeight="1">
      <c r="A79" s="59" t="s">
        <v>684</v>
      </c>
      <c r="B79" s="56" t="s">
        <v>1138</v>
      </c>
      <c r="C79" s="278">
        <v>95</v>
      </c>
      <c r="D79" s="278">
        <v>61</v>
      </c>
      <c r="E79" s="278">
        <v>226</v>
      </c>
      <c r="F79" s="278">
        <f t="shared" si="3"/>
        <v>382</v>
      </c>
    </row>
    <row r="80" spans="1:6" s="58" customFormat="1" ht="68.25" customHeight="1">
      <c r="A80" s="59" t="s">
        <v>685</v>
      </c>
      <c r="B80" s="56" t="s">
        <v>1139</v>
      </c>
      <c r="C80" s="278">
        <v>81</v>
      </c>
      <c r="D80" s="278">
        <v>49</v>
      </c>
      <c r="E80" s="278">
        <v>89</v>
      </c>
      <c r="F80" s="278">
        <f t="shared" si="3"/>
        <v>219</v>
      </c>
    </row>
    <row r="81" spans="1:6" s="58" customFormat="1" ht="65.25" customHeight="1">
      <c r="A81" s="59" t="s">
        <v>686</v>
      </c>
      <c r="B81" s="210" t="s">
        <v>1140</v>
      </c>
      <c r="C81" s="278">
        <v>19</v>
      </c>
      <c r="D81" s="278">
        <v>10</v>
      </c>
      <c r="E81" s="278">
        <v>21</v>
      </c>
      <c r="F81" s="278">
        <f t="shared" si="3"/>
        <v>50</v>
      </c>
    </row>
    <row r="82" spans="1:6" s="58" customFormat="1" ht="31.5" customHeight="1">
      <c r="A82" s="59" t="s">
        <v>687</v>
      </c>
      <c r="B82" s="210" t="s">
        <v>690</v>
      </c>
      <c r="C82" s="278">
        <f>SUM(C79:C81)</f>
        <v>195</v>
      </c>
      <c r="D82" s="278">
        <f>SUM(D79:D81)</f>
        <v>120</v>
      </c>
      <c r="E82" s="278">
        <f>SUM(E79:E81)</f>
        <v>336</v>
      </c>
      <c r="F82" s="278">
        <f t="shared" si="3"/>
        <v>651</v>
      </c>
    </row>
    <row r="83" spans="1:6" s="58" customFormat="1" ht="37.5" customHeight="1">
      <c r="A83" s="59" t="s">
        <v>688</v>
      </c>
      <c r="B83" s="210" t="s">
        <v>1141</v>
      </c>
      <c r="C83" s="279">
        <f>C82/C78</f>
        <v>0.63934426229508201</v>
      </c>
      <c r="D83" s="279">
        <f>D82/D78</f>
        <v>0.66666666666666663</v>
      </c>
      <c r="E83" s="279">
        <f>E82/E78</f>
        <v>0.75505617977528094</v>
      </c>
      <c r="F83" s="279">
        <f>F82/F78</f>
        <v>0.7</v>
      </c>
    </row>
    <row r="84" spans="1:6" ht="21.75" customHeight="1">
      <c r="B84" s="6" t="s">
        <v>335</v>
      </c>
      <c r="F84" s="11"/>
    </row>
    <row r="85" spans="1:6" ht="32.25" customHeight="1">
      <c r="B85" s="344" t="s">
        <v>1142</v>
      </c>
      <c r="C85" s="344"/>
      <c r="D85" s="344"/>
      <c r="E85" s="344"/>
      <c r="F85" s="344"/>
    </row>
    <row r="86" spans="1:6">
      <c r="B86" s="363"/>
      <c r="C86" s="363"/>
      <c r="D86" s="363"/>
      <c r="E86" s="281" t="s">
        <v>1143</v>
      </c>
      <c r="F86" s="281" t="s">
        <v>1144</v>
      </c>
    </row>
    <row r="87" spans="1:6" ht="23.25" customHeight="1">
      <c r="A87" s="5" t="s">
        <v>80</v>
      </c>
      <c r="B87" s="338" t="s">
        <v>691</v>
      </c>
      <c r="C87" s="339"/>
      <c r="D87" s="339"/>
      <c r="E87" s="298"/>
      <c r="F87" s="239"/>
    </row>
    <row r="88" spans="1:6" ht="94.5" customHeight="1">
      <c r="A88" s="5" t="s">
        <v>274</v>
      </c>
      <c r="B88" s="364" t="s">
        <v>693</v>
      </c>
      <c r="C88" s="365"/>
      <c r="D88" s="365"/>
      <c r="E88" s="298"/>
      <c r="F88" s="239"/>
    </row>
    <row r="89" spans="1:6" ht="13.5" customHeight="1">
      <c r="A89" s="5" t="s">
        <v>275</v>
      </c>
      <c r="B89" s="338" t="s">
        <v>689</v>
      </c>
      <c r="C89" s="339"/>
      <c r="D89" s="339"/>
      <c r="E89" s="239">
        <f>E87-E88</f>
        <v>0</v>
      </c>
      <c r="F89" s="239">
        <f>F87-F88</f>
        <v>0</v>
      </c>
    </row>
    <row r="90" spans="1:6" ht="16.5" customHeight="1">
      <c r="A90" s="5" t="s">
        <v>276</v>
      </c>
      <c r="B90" s="338" t="s">
        <v>694</v>
      </c>
      <c r="C90" s="339"/>
      <c r="D90" s="339"/>
      <c r="E90" s="298"/>
      <c r="F90" s="239"/>
    </row>
    <row r="91" spans="1:6" ht="27.75" customHeight="1">
      <c r="A91" s="5" t="s">
        <v>277</v>
      </c>
      <c r="B91" s="338" t="s">
        <v>695</v>
      </c>
      <c r="C91" s="339"/>
      <c r="D91" s="339"/>
      <c r="E91" s="298"/>
      <c r="F91" s="239"/>
    </row>
    <row r="92" spans="1:6" ht="13.5" customHeight="1">
      <c r="A92" s="5" t="s">
        <v>278</v>
      </c>
      <c r="B92" s="338" t="s">
        <v>696</v>
      </c>
      <c r="C92" s="339"/>
      <c r="D92" s="339"/>
      <c r="E92" s="298"/>
      <c r="F92" s="239"/>
    </row>
    <row r="93" spans="1:6" ht="27" customHeight="1">
      <c r="A93" s="5" t="s">
        <v>279</v>
      </c>
      <c r="B93" s="338" t="s">
        <v>697</v>
      </c>
      <c r="C93" s="339"/>
      <c r="D93" s="339"/>
      <c r="E93" s="298"/>
      <c r="F93" s="239"/>
    </row>
    <row r="94" spans="1:6" ht="12.75" customHeight="1">
      <c r="A94" s="5" t="s">
        <v>280</v>
      </c>
      <c r="B94" s="338" t="s">
        <v>698</v>
      </c>
      <c r="C94" s="339"/>
      <c r="D94" s="339"/>
      <c r="E94" s="298"/>
      <c r="F94" s="239"/>
    </row>
    <row r="95" spans="1:6" ht="12.75" customHeight="1">
      <c r="A95" s="5" t="s">
        <v>281</v>
      </c>
      <c r="B95" s="338" t="s">
        <v>699</v>
      </c>
      <c r="C95" s="339"/>
      <c r="D95" s="339"/>
      <c r="E95" s="298"/>
      <c r="F95" s="239"/>
    </row>
    <row r="96" spans="1:6" ht="12.75" customHeight="1">
      <c r="A96" s="5" t="s">
        <v>282</v>
      </c>
      <c r="B96" s="338" t="s">
        <v>700</v>
      </c>
      <c r="C96" s="339"/>
      <c r="D96" s="339"/>
      <c r="E96" s="298"/>
      <c r="F96" s="239"/>
    </row>
    <row r="97" spans="1:6">
      <c r="B97" s="6" t="s">
        <v>898</v>
      </c>
    </row>
    <row r="98" spans="1:6" ht="30.75" customHeight="1">
      <c r="B98" s="319" t="s">
        <v>1145</v>
      </c>
      <c r="C98" s="319"/>
      <c r="D98" s="319"/>
      <c r="E98" s="319"/>
      <c r="F98" s="319"/>
    </row>
    <row r="99" spans="1:6" ht="18" customHeight="1">
      <c r="B99" s="359" t="s">
        <v>899</v>
      </c>
      <c r="C99" s="359"/>
      <c r="D99" s="359"/>
      <c r="E99" s="359"/>
      <c r="F99" s="359"/>
    </row>
    <row r="100" spans="1:6" ht="88.5" customHeight="1">
      <c r="B100" s="361" t="s">
        <v>900</v>
      </c>
      <c r="C100" s="361"/>
      <c r="D100" s="361"/>
      <c r="E100" s="361"/>
      <c r="F100" s="362"/>
    </row>
    <row r="101" spans="1:6" ht="59.25" customHeight="1">
      <c r="A101" s="5" t="s">
        <v>283</v>
      </c>
      <c r="B101" s="334" t="s">
        <v>1146</v>
      </c>
      <c r="C101" s="335"/>
      <c r="D101" s="335"/>
      <c r="E101" s="335"/>
      <c r="F101" s="156">
        <v>0.88</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87"/>
  <sheetViews>
    <sheetView showGridLines="0" showRowColHeaders="0" showRuler="0" view="pageLayout" zoomScale="80" zoomScaleNormal="100" zoomScalePageLayoutView="80" workbookViewId="0">
      <selection sqref="A1:F1"/>
    </sheetView>
  </sheetViews>
  <sheetFormatPr defaultColWidth="0" defaultRowHeight="12.75" zeroHeight="1"/>
  <cols>
    <col min="1" max="1" width="4.42578125" style="4" customWidth="1"/>
    <col min="2" max="2" width="29" style="3" customWidth="1"/>
    <col min="3" max="6" width="14.7109375" style="3" customWidth="1"/>
    <col min="7" max="7" width="8.5703125" style="3" customWidth="1"/>
    <col min="8" max="8" width="0.7109375" style="3" customWidth="1"/>
    <col min="9" max="16384" width="0" style="3" hidden="1"/>
  </cols>
  <sheetData>
    <row r="1" spans="1:6" ht="18">
      <c r="A1" s="317" t="s">
        <v>284</v>
      </c>
      <c r="B1" s="394"/>
      <c r="C1" s="394"/>
      <c r="D1" s="394"/>
      <c r="E1" s="394"/>
      <c r="F1" s="394"/>
    </row>
    <row r="2" spans="1:6" ht="15.75">
      <c r="B2" s="53" t="s">
        <v>701</v>
      </c>
    </row>
    <row r="3" spans="1:6">
      <c r="A3" s="398" t="s">
        <v>423</v>
      </c>
      <c r="B3" s="319" t="s">
        <v>1147</v>
      </c>
      <c r="C3" s="400"/>
      <c r="D3" s="400"/>
      <c r="E3" s="400"/>
      <c r="F3" s="400"/>
    </row>
    <row r="4" spans="1:6" ht="19.5" customHeight="1">
      <c r="A4" s="399"/>
      <c r="B4" s="400"/>
      <c r="C4" s="400"/>
      <c r="D4" s="400"/>
      <c r="E4" s="400"/>
      <c r="F4" s="400"/>
    </row>
    <row r="5" spans="1:6" ht="15.75" customHeight="1">
      <c r="A5" s="61"/>
      <c r="B5" s="344" t="s">
        <v>702</v>
      </c>
      <c r="C5" s="344"/>
      <c r="D5" s="344"/>
      <c r="E5" s="344"/>
      <c r="F5" s="344"/>
    </row>
    <row r="6" spans="1:6" ht="60" customHeight="1">
      <c r="A6" s="62"/>
      <c r="B6" s="344" t="s">
        <v>723</v>
      </c>
      <c r="C6" s="344"/>
      <c r="D6" s="344"/>
      <c r="E6" s="344"/>
      <c r="F6" s="344"/>
    </row>
    <row r="7" spans="1:6" ht="24" customHeight="1">
      <c r="B7" s="344" t="s">
        <v>1148</v>
      </c>
      <c r="C7" s="344"/>
      <c r="D7" s="344"/>
      <c r="E7" s="344"/>
      <c r="F7" s="344"/>
    </row>
    <row r="8" spans="1:6">
      <c r="A8" s="5"/>
      <c r="B8" s="320" t="s">
        <v>219</v>
      </c>
      <c r="C8" s="321"/>
      <c r="D8" s="322"/>
      <c r="E8" s="32">
        <v>7572</v>
      </c>
    </row>
    <row r="9" spans="1:6">
      <c r="A9" s="5"/>
      <c r="B9" s="355" t="s">
        <v>220</v>
      </c>
      <c r="C9" s="378"/>
      <c r="D9" s="356"/>
      <c r="E9" s="32">
        <v>4006</v>
      </c>
    </row>
    <row r="10" spans="1:6">
      <c r="A10" s="5"/>
      <c r="C10" s="63"/>
      <c r="D10" s="63"/>
    </row>
    <row r="11" spans="1:6">
      <c r="A11" s="5"/>
      <c r="B11" s="355" t="s">
        <v>221</v>
      </c>
      <c r="C11" s="378"/>
      <c r="D11" s="356"/>
      <c r="E11" s="32">
        <v>5000</v>
      </c>
    </row>
    <row r="12" spans="1:6">
      <c r="A12" s="5"/>
      <c r="B12" s="355" t="s">
        <v>514</v>
      </c>
      <c r="C12" s="378"/>
      <c r="D12" s="356"/>
      <c r="E12" s="32">
        <v>3005</v>
      </c>
    </row>
    <row r="13" spans="1:6">
      <c r="A13" s="5"/>
      <c r="C13" s="10"/>
      <c r="D13" s="10"/>
    </row>
    <row r="14" spans="1:6">
      <c r="A14" s="5"/>
      <c r="B14" s="355" t="s">
        <v>507</v>
      </c>
      <c r="C14" s="378"/>
      <c r="D14" s="356"/>
      <c r="E14" s="32">
        <v>875</v>
      </c>
    </row>
    <row r="15" spans="1:6">
      <c r="A15" s="5"/>
      <c r="B15" s="355" t="s">
        <v>508</v>
      </c>
      <c r="C15" s="378"/>
      <c r="D15" s="356"/>
      <c r="E15" s="32">
        <v>99</v>
      </c>
    </row>
    <row r="16" spans="1:6">
      <c r="A16" s="5"/>
      <c r="C16" s="10"/>
      <c r="D16" s="10"/>
    </row>
    <row r="17" spans="1:6">
      <c r="A17" s="5"/>
      <c r="B17" s="355" t="s">
        <v>509</v>
      </c>
      <c r="C17" s="378"/>
      <c r="D17" s="356"/>
      <c r="E17" s="32">
        <v>360</v>
      </c>
    </row>
    <row r="18" spans="1:6">
      <c r="A18" s="5"/>
      <c r="B18" s="355" t="s">
        <v>510</v>
      </c>
      <c r="C18" s="378"/>
      <c r="D18" s="356"/>
      <c r="E18" s="32">
        <v>40</v>
      </c>
    </row>
    <row r="19" spans="1:6"/>
    <row r="20" spans="1:6" ht="18" customHeight="1">
      <c r="B20" s="355" t="s">
        <v>1079</v>
      </c>
      <c r="C20" s="378"/>
      <c r="D20" s="356"/>
      <c r="E20" s="32">
        <f>SUM(E8:E9)</f>
        <v>11578</v>
      </c>
    </row>
    <row r="21" spans="1:6" ht="16.5" customHeight="1">
      <c r="B21" s="355" t="s">
        <v>1080</v>
      </c>
      <c r="C21" s="378"/>
      <c r="D21" s="356"/>
      <c r="E21" s="32">
        <f>SUM(E11:E12)</f>
        <v>8005</v>
      </c>
    </row>
    <row r="22" spans="1:6" ht="13.5" customHeight="1">
      <c r="B22" s="355" t="s">
        <v>1081</v>
      </c>
      <c r="C22" s="378"/>
      <c r="D22" s="356"/>
      <c r="E22" s="32">
        <f>SUM(E14:E15)+SUM(E17:E18)</f>
        <v>1374</v>
      </c>
    </row>
    <row r="23" spans="1:6"/>
    <row r="24" spans="1:6">
      <c r="A24" s="5" t="s">
        <v>424</v>
      </c>
      <c r="B24" s="367" t="s">
        <v>703</v>
      </c>
      <c r="C24" s="319"/>
      <c r="D24" s="319"/>
      <c r="E24" s="319"/>
      <c r="F24" s="318"/>
    </row>
    <row r="25" spans="1:6">
      <c r="A25" s="5"/>
      <c r="B25" s="344" t="s">
        <v>901</v>
      </c>
      <c r="C25" s="344"/>
      <c r="D25" s="344"/>
      <c r="E25" s="344"/>
      <c r="F25" s="344"/>
    </row>
    <row r="26" spans="1:6">
      <c r="A26" s="5"/>
      <c r="B26" s="58"/>
      <c r="C26" s="58"/>
      <c r="D26" s="58"/>
      <c r="E26" s="58"/>
      <c r="F26" s="58"/>
    </row>
    <row r="27" spans="1:6">
      <c r="A27" s="5"/>
      <c r="B27" s="6"/>
      <c r="D27" s="64" t="s">
        <v>354</v>
      </c>
      <c r="E27" s="64" t="s">
        <v>355</v>
      </c>
    </row>
    <row r="28" spans="1:6">
      <c r="A28" s="5"/>
      <c r="B28" s="384" t="s">
        <v>285</v>
      </c>
      <c r="C28" s="384"/>
      <c r="D28" s="32" t="s">
        <v>1082</v>
      </c>
      <c r="E28" s="32"/>
    </row>
    <row r="29" spans="1:6">
      <c r="A29" s="5"/>
      <c r="B29" s="283"/>
      <c r="C29" s="283"/>
      <c r="D29" s="65"/>
      <c r="E29" s="65"/>
    </row>
    <row r="30" spans="1:6">
      <c r="A30" s="5"/>
      <c r="B30" s="372" t="s">
        <v>1149</v>
      </c>
      <c r="C30" s="372"/>
      <c r="D30" s="372"/>
      <c r="F30" s="10"/>
    </row>
    <row r="31" spans="1:6">
      <c r="A31" s="5"/>
      <c r="B31" s="66"/>
      <c r="C31" s="66"/>
      <c r="D31" s="66"/>
      <c r="E31" s="67"/>
      <c r="F31" s="10"/>
    </row>
    <row r="32" spans="1:6">
      <c r="A32" s="5"/>
      <c r="B32" s="390" t="s">
        <v>704</v>
      </c>
      <c r="C32" s="390"/>
      <c r="D32" s="390"/>
      <c r="E32" s="281" t="s">
        <v>73</v>
      </c>
      <c r="F32" s="10"/>
    </row>
    <row r="33" spans="1:6">
      <c r="A33" s="5"/>
      <c r="B33" s="355" t="s">
        <v>705</v>
      </c>
      <c r="C33" s="378"/>
      <c r="D33" s="356"/>
      <c r="E33" s="32"/>
      <c r="F33" s="10"/>
    </row>
    <row r="34" spans="1:6">
      <c r="A34" s="5"/>
      <c r="B34" s="396" t="s">
        <v>706</v>
      </c>
      <c r="C34" s="396"/>
      <c r="D34" s="396"/>
      <c r="E34" s="32"/>
      <c r="F34" s="10"/>
    </row>
    <row r="35" spans="1:6">
      <c r="A35" s="5"/>
      <c r="B35" s="396" t="s">
        <v>707</v>
      </c>
      <c r="C35" s="396"/>
      <c r="D35" s="396"/>
      <c r="E35" s="32"/>
    </row>
    <row r="36" spans="1:6">
      <c r="A36" s="5"/>
      <c r="B36" s="397"/>
      <c r="C36" s="318"/>
      <c r="D36" s="318"/>
      <c r="E36" s="68"/>
      <c r="F36" s="65"/>
    </row>
    <row r="37" spans="1:6">
      <c r="A37" s="5"/>
      <c r="B37" s="3" t="s">
        <v>446</v>
      </c>
      <c r="D37" s="64" t="s">
        <v>354</v>
      </c>
      <c r="E37" s="65" t="s">
        <v>355</v>
      </c>
    </row>
    <row r="38" spans="1:6" ht="12.75" customHeight="1">
      <c r="A38" s="5"/>
      <c r="B38" s="385" t="s">
        <v>447</v>
      </c>
      <c r="C38" s="386"/>
      <c r="D38" s="32"/>
      <c r="E38" s="32"/>
    </row>
    <row r="39" spans="1:6">
      <c r="A39" s="5"/>
      <c r="B39" s="385" t="s">
        <v>448</v>
      </c>
      <c r="C39" s="386"/>
      <c r="D39" s="32"/>
      <c r="E39" s="32"/>
    </row>
    <row r="40" spans="1:6" ht="33.75" customHeight="1"/>
    <row r="41" spans="1:6" ht="14.25" customHeight="1">
      <c r="A41" s="69"/>
      <c r="B41" s="53" t="s">
        <v>708</v>
      </c>
    </row>
    <row r="42" spans="1:6" ht="14.25" customHeight="1">
      <c r="A42" s="69"/>
      <c r="B42" s="53"/>
    </row>
    <row r="43" spans="1:6" ht="13.5" customHeight="1">
      <c r="A43" s="5" t="s">
        <v>422</v>
      </c>
      <c r="B43" s="6" t="s">
        <v>482</v>
      </c>
    </row>
    <row r="44" spans="1:6">
      <c r="A44" s="5"/>
      <c r="B44" s="388" t="s">
        <v>709</v>
      </c>
      <c r="C44" s="388"/>
      <c r="D44" s="388"/>
      <c r="E44" s="388"/>
      <c r="F44" s="388"/>
    </row>
    <row r="45" spans="1:6">
      <c r="A45" s="32" t="s">
        <v>1082</v>
      </c>
      <c r="B45" s="387" t="s">
        <v>286</v>
      </c>
      <c r="C45" s="388"/>
      <c r="D45" s="388"/>
      <c r="F45" s="10"/>
    </row>
    <row r="46" spans="1:6">
      <c r="A46" s="32"/>
      <c r="B46" s="387" t="s">
        <v>318</v>
      </c>
      <c r="C46" s="388"/>
      <c r="D46" s="388"/>
      <c r="F46" s="10"/>
    </row>
    <row r="47" spans="1:6">
      <c r="A47" s="32"/>
      <c r="B47" s="387" t="s">
        <v>319</v>
      </c>
      <c r="C47" s="388"/>
      <c r="D47" s="388"/>
      <c r="F47" s="10"/>
    </row>
    <row r="48" spans="1:6" ht="12.75" customHeight="1"/>
    <row r="49" spans="1:6">
      <c r="A49" s="5" t="s">
        <v>425</v>
      </c>
      <c r="B49" s="382" t="s">
        <v>600</v>
      </c>
      <c r="C49" s="382"/>
      <c r="D49" s="382"/>
      <c r="E49" s="382"/>
      <c r="F49" s="318"/>
    </row>
    <row r="50" spans="1:6">
      <c r="A50" s="32" t="s">
        <v>1082</v>
      </c>
      <c r="B50" s="359" t="s">
        <v>320</v>
      </c>
      <c r="C50" s="359"/>
      <c r="D50" s="65"/>
      <c r="F50" s="10"/>
    </row>
    <row r="51" spans="1:6">
      <c r="A51" s="32"/>
      <c r="B51" s="359" t="s">
        <v>321</v>
      </c>
      <c r="C51" s="359"/>
      <c r="D51" s="65"/>
      <c r="F51" s="10"/>
    </row>
    <row r="52" spans="1:6">
      <c r="A52" s="32"/>
      <c r="B52" s="359" t="s">
        <v>322</v>
      </c>
      <c r="C52" s="359"/>
      <c r="D52" s="65"/>
      <c r="F52" s="10"/>
    </row>
    <row r="53" spans="1:6"/>
    <row r="54" spans="1:6">
      <c r="A54" s="5" t="s">
        <v>426</v>
      </c>
      <c r="B54" s="367" t="s">
        <v>710</v>
      </c>
      <c r="C54" s="319"/>
      <c r="D54" s="319"/>
      <c r="E54" s="319"/>
      <c r="F54" s="318"/>
    </row>
    <row r="55" spans="1:6" ht="24">
      <c r="A55" s="5"/>
      <c r="B55" s="286"/>
      <c r="C55" s="70" t="s">
        <v>601</v>
      </c>
      <c r="D55" s="71" t="s">
        <v>602</v>
      </c>
      <c r="E55" s="72"/>
    </row>
    <row r="56" spans="1:6">
      <c r="A56" s="5"/>
      <c r="B56" s="73" t="s">
        <v>603</v>
      </c>
      <c r="C56" s="32">
        <v>16</v>
      </c>
      <c r="D56" s="33"/>
    </row>
    <row r="57" spans="1:6">
      <c r="A57" s="5"/>
      <c r="B57" s="73" t="s">
        <v>604</v>
      </c>
      <c r="C57" s="32">
        <v>4</v>
      </c>
      <c r="D57" s="33"/>
    </row>
    <row r="58" spans="1:6">
      <c r="A58" s="5"/>
      <c r="B58" s="73" t="s">
        <v>605</v>
      </c>
      <c r="C58" s="32">
        <v>4</v>
      </c>
      <c r="D58" s="33"/>
    </row>
    <row r="59" spans="1:6">
      <c r="A59" s="5"/>
      <c r="B59" s="73" t="s">
        <v>606</v>
      </c>
      <c r="C59" s="32">
        <v>2</v>
      </c>
      <c r="D59" s="33"/>
    </row>
    <row r="60" spans="1:6" ht="25.5">
      <c r="A60" s="5"/>
      <c r="B60" s="74" t="s">
        <v>483</v>
      </c>
      <c r="C60" s="32">
        <v>2</v>
      </c>
      <c r="D60" s="33"/>
    </row>
    <row r="61" spans="1:6">
      <c r="A61" s="5"/>
      <c r="B61" s="73" t="s">
        <v>607</v>
      </c>
      <c r="C61" s="32"/>
      <c r="D61" s="33">
        <v>2</v>
      </c>
    </row>
    <row r="62" spans="1:6">
      <c r="A62" s="5"/>
      <c r="B62" s="73" t="s">
        <v>608</v>
      </c>
      <c r="C62" s="32"/>
      <c r="D62" s="33">
        <v>1</v>
      </c>
    </row>
    <row r="63" spans="1:6">
      <c r="A63" s="5"/>
      <c r="B63" s="73" t="s">
        <v>609</v>
      </c>
      <c r="C63" s="32"/>
      <c r="D63" s="33">
        <v>1</v>
      </c>
    </row>
    <row r="64" spans="1:6">
      <c r="A64" s="5"/>
      <c r="B64" s="75" t="s">
        <v>610</v>
      </c>
      <c r="C64" s="32"/>
      <c r="D64" s="33">
        <v>2</v>
      </c>
    </row>
    <row r="65" spans="1:6">
      <c r="A65" s="5"/>
      <c r="B65" s="98" t="s">
        <v>272</v>
      </c>
      <c r="C65" s="33"/>
      <c r="D65" s="33"/>
    </row>
    <row r="66" spans="1:6" ht="44.25" customHeight="1">
      <c r="A66" s="5"/>
      <c r="B66" s="98" t="s">
        <v>273</v>
      </c>
      <c r="C66" s="33"/>
      <c r="D66" s="33"/>
    </row>
    <row r="67" spans="1:6">
      <c r="A67" s="5"/>
      <c r="B67" s="76" t="s">
        <v>711</v>
      </c>
      <c r="C67" s="32"/>
      <c r="D67" s="33"/>
    </row>
    <row r="68" spans="1:6" ht="21" customHeight="1"/>
    <row r="69" spans="1:6" ht="15.75">
      <c r="B69" s="77" t="s">
        <v>712</v>
      </c>
    </row>
    <row r="70" spans="1:6">
      <c r="A70" s="5" t="s">
        <v>427</v>
      </c>
      <c r="B70" s="381" t="s">
        <v>713</v>
      </c>
      <c r="C70" s="382"/>
      <c r="D70" s="382"/>
      <c r="E70" s="382"/>
      <c r="F70" s="383"/>
    </row>
    <row r="71" spans="1:6">
      <c r="A71" s="32"/>
      <c r="B71" s="395" t="s">
        <v>421</v>
      </c>
      <c r="C71" s="395"/>
      <c r="D71" s="395"/>
      <c r="E71" s="78"/>
      <c r="F71" s="10"/>
    </row>
    <row r="72" spans="1:6">
      <c r="A72" s="5"/>
      <c r="B72" s="377" t="s">
        <v>336</v>
      </c>
      <c r="C72" s="377"/>
      <c r="D72" s="377"/>
      <c r="E72" s="78"/>
      <c r="F72" s="10"/>
    </row>
    <row r="73" spans="1:6">
      <c r="A73" s="32"/>
      <c r="B73" s="389" t="s">
        <v>715</v>
      </c>
      <c r="C73" s="389"/>
      <c r="D73" s="389"/>
      <c r="E73" s="78"/>
      <c r="F73" s="10"/>
    </row>
    <row r="74" spans="1:6" ht="28.5" customHeight="1">
      <c r="A74" s="32"/>
      <c r="B74" s="389" t="s">
        <v>714</v>
      </c>
      <c r="C74" s="389"/>
      <c r="D74" s="389"/>
      <c r="E74" s="78"/>
      <c r="F74" s="10"/>
    </row>
    <row r="75" spans="1:6">
      <c r="A75" s="32"/>
      <c r="B75" s="284" t="s">
        <v>643</v>
      </c>
      <c r="C75" s="9"/>
      <c r="D75" s="9"/>
      <c r="E75" s="65"/>
      <c r="F75" s="10"/>
    </row>
    <row r="76" spans="1:6">
      <c r="B76" s="391"/>
      <c r="C76" s="391"/>
      <c r="D76" s="391"/>
      <c r="E76" s="391"/>
      <c r="F76" s="391"/>
    </row>
    <row r="77" spans="1:6"/>
    <row r="78" spans="1:6">
      <c r="A78" s="5" t="s">
        <v>428</v>
      </c>
      <c r="B78" s="379" t="s">
        <v>716</v>
      </c>
      <c r="C78" s="379"/>
      <c r="D78" s="379"/>
      <c r="E78" s="379"/>
      <c r="F78" s="380"/>
    </row>
    <row r="79" spans="1:6" ht="25.5">
      <c r="A79" s="5"/>
      <c r="B79" s="79"/>
      <c r="C79" s="60" t="s">
        <v>611</v>
      </c>
      <c r="D79" s="60" t="s">
        <v>612</v>
      </c>
      <c r="E79" s="60" t="s">
        <v>613</v>
      </c>
      <c r="F79" s="60" t="s">
        <v>614</v>
      </c>
    </row>
    <row r="80" spans="1:6" ht="14.25">
      <c r="A80" s="5"/>
      <c r="B80" s="80" t="s">
        <v>615</v>
      </c>
      <c r="C80" s="81"/>
      <c r="D80" s="81"/>
      <c r="E80" s="81"/>
      <c r="F80" s="82"/>
    </row>
    <row r="81" spans="1:6" ht="25.5">
      <c r="A81" s="5"/>
      <c r="B81" s="299" t="s">
        <v>449</v>
      </c>
      <c r="C81" s="32" t="s">
        <v>1082</v>
      </c>
      <c r="D81" s="32"/>
      <c r="E81" s="32"/>
      <c r="F81" s="32"/>
    </row>
    <row r="82" spans="1:6">
      <c r="A82" s="5"/>
      <c r="B82" s="83" t="s">
        <v>616</v>
      </c>
      <c r="C82" s="32" t="s">
        <v>1082</v>
      </c>
      <c r="D82" s="32"/>
      <c r="E82" s="32"/>
      <c r="F82" s="32"/>
    </row>
    <row r="83" spans="1:6">
      <c r="A83" s="5"/>
      <c r="B83" s="98" t="s">
        <v>450</v>
      </c>
      <c r="C83" s="32"/>
      <c r="D83" s="32" t="s">
        <v>1082</v>
      </c>
      <c r="E83" s="32"/>
      <c r="F83" s="32"/>
    </row>
    <row r="84" spans="1:6">
      <c r="A84" s="5"/>
      <c r="B84" s="83" t="s">
        <v>618</v>
      </c>
      <c r="C84" s="32"/>
      <c r="D84" s="32"/>
      <c r="E84" s="32" t="s">
        <v>1082</v>
      </c>
      <c r="F84" s="32"/>
    </row>
    <row r="85" spans="1:6">
      <c r="A85" s="5"/>
      <c r="B85" s="83" t="s">
        <v>451</v>
      </c>
      <c r="C85" s="32"/>
      <c r="D85" s="32"/>
      <c r="E85" s="32" t="s">
        <v>1082</v>
      </c>
      <c r="F85" s="32"/>
    </row>
    <row r="86" spans="1:6">
      <c r="A86" s="5"/>
      <c r="B86" s="83" t="s">
        <v>617</v>
      </c>
      <c r="C86" s="32"/>
      <c r="D86" s="32"/>
      <c r="E86" s="32" t="s">
        <v>1082</v>
      </c>
      <c r="F86" s="32"/>
    </row>
    <row r="87" spans="1:6" ht="14.25">
      <c r="A87" s="5"/>
      <c r="B87" s="80" t="s">
        <v>619</v>
      </c>
      <c r="C87" s="81"/>
      <c r="D87" s="81"/>
      <c r="E87" s="81"/>
      <c r="F87" s="82"/>
    </row>
    <row r="88" spans="1:6">
      <c r="A88" s="5"/>
      <c r="B88" s="83" t="s">
        <v>620</v>
      </c>
      <c r="C88" s="32"/>
      <c r="D88" s="32"/>
      <c r="E88" s="32" t="s">
        <v>1082</v>
      </c>
      <c r="F88" s="32"/>
    </row>
    <row r="89" spans="1:6">
      <c r="A89" s="5"/>
      <c r="B89" s="83" t="s">
        <v>621</v>
      </c>
      <c r="C89" s="32"/>
      <c r="D89" s="32"/>
      <c r="E89" s="32" t="s">
        <v>1082</v>
      </c>
      <c r="F89" s="32"/>
    </row>
    <row r="90" spans="1:6">
      <c r="A90" s="5"/>
      <c r="B90" s="83" t="s">
        <v>622</v>
      </c>
      <c r="C90" s="32"/>
      <c r="D90" s="32"/>
      <c r="E90" s="32" t="s">
        <v>1082</v>
      </c>
      <c r="F90" s="32"/>
    </row>
    <row r="91" spans="1:6">
      <c r="A91" s="5"/>
      <c r="B91" s="83" t="s">
        <v>623</v>
      </c>
      <c r="C91" s="32"/>
      <c r="D91" s="32"/>
      <c r="E91" s="32" t="s">
        <v>1082</v>
      </c>
      <c r="F91" s="32" t="s">
        <v>1103</v>
      </c>
    </row>
    <row r="92" spans="1:6" ht="13.5" customHeight="1">
      <c r="A92" s="5"/>
      <c r="B92" s="83" t="s">
        <v>452</v>
      </c>
      <c r="C92" s="32"/>
      <c r="D92" s="32"/>
      <c r="E92" s="32"/>
      <c r="F92" s="32" t="s">
        <v>1082</v>
      </c>
    </row>
    <row r="93" spans="1:6">
      <c r="A93" s="5"/>
      <c r="B93" s="83" t="s">
        <v>624</v>
      </c>
      <c r="C93" s="32"/>
      <c r="D93" s="32"/>
      <c r="E93" s="32" t="s">
        <v>1082</v>
      </c>
      <c r="F93" s="32"/>
    </row>
    <row r="94" spans="1:6">
      <c r="A94" s="5"/>
      <c r="B94" s="83" t="s">
        <v>625</v>
      </c>
      <c r="C94" s="32"/>
      <c r="D94" s="32"/>
      <c r="E94" s="32" t="s">
        <v>1082</v>
      </c>
      <c r="F94" s="32"/>
    </row>
    <row r="95" spans="1:6">
      <c r="A95" s="5"/>
      <c r="B95" s="83" t="s">
        <v>626</v>
      </c>
      <c r="C95" s="32"/>
      <c r="D95" s="32"/>
      <c r="E95" s="32" t="s">
        <v>1082</v>
      </c>
      <c r="F95" s="32"/>
    </row>
    <row r="96" spans="1:6" ht="25.5">
      <c r="A96" s="5"/>
      <c r="B96" s="84" t="s">
        <v>627</v>
      </c>
      <c r="C96" s="32"/>
      <c r="D96" s="32"/>
      <c r="E96" s="32" t="s">
        <v>1103</v>
      </c>
      <c r="F96" s="32" t="s">
        <v>1082</v>
      </c>
    </row>
    <row r="97" spans="1:8">
      <c r="A97" s="5"/>
      <c r="B97" s="83" t="s">
        <v>453</v>
      </c>
      <c r="C97" s="32"/>
      <c r="D97" s="32"/>
      <c r="E97" s="32" t="s">
        <v>1082</v>
      </c>
      <c r="F97" s="32"/>
    </row>
    <row r="98" spans="1:8">
      <c r="A98" s="5"/>
      <c r="B98" s="83" t="s">
        <v>629</v>
      </c>
      <c r="C98" s="32"/>
      <c r="D98" s="32"/>
      <c r="E98" s="32" t="s">
        <v>1082</v>
      </c>
      <c r="F98" s="32"/>
    </row>
    <row r="99" spans="1:8">
      <c r="A99" s="5"/>
      <c r="B99" s="83" t="s">
        <v>630</v>
      </c>
      <c r="C99" s="32"/>
      <c r="D99" s="32"/>
      <c r="E99" s="32"/>
      <c r="F99" s="32" t="s">
        <v>1082</v>
      </c>
      <c r="H99" s="16"/>
    </row>
    <row r="100" spans="1:8">
      <c r="A100" s="5"/>
      <c r="B100" s="83" t="s">
        <v>454</v>
      </c>
      <c r="C100" s="32"/>
      <c r="D100" s="32"/>
      <c r="E100" s="32" t="s">
        <v>1082</v>
      </c>
      <c r="F100" s="32"/>
      <c r="H100" s="16"/>
    </row>
    <row r="101" spans="1:8" ht="39.75" customHeight="1">
      <c r="H101" s="300"/>
    </row>
    <row r="102" spans="1:8" ht="16.5" customHeight="1">
      <c r="B102" s="53" t="s">
        <v>717</v>
      </c>
      <c r="H102" s="300"/>
    </row>
    <row r="103" spans="1:8" ht="26.25" customHeight="1">
      <c r="A103" s="5"/>
      <c r="B103" s="6" t="s">
        <v>444</v>
      </c>
      <c r="C103" s="300"/>
      <c r="D103" s="300"/>
      <c r="E103" s="300"/>
      <c r="F103" s="300"/>
      <c r="G103" s="300"/>
      <c r="H103" s="88"/>
    </row>
    <row r="104" spans="1:8" ht="12.75" customHeight="1">
      <c r="A104" s="5"/>
      <c r="B104" s="414"/>
      <c r="C104" s="415"/>
      <c r="D104" s="416"/>
      <c r="E104" s="64" t="s">
        <v>354</v>
      </c>
      <c r="F104" s="64" t="s">
        <v>355</v>
      </c>
      <c r="G104" s="300"/>
      <c r="H104" s="88"/>
    </row>
    <row r="105" spans="1:8" ht="24" customHeight="1">
      <c r="A105" s="5"/>
      <c r="B105" s="319" t="s">
        <v>1150</v>
      </c>
      <c r="C105" s="319"/>
      <c r="D105" s="334"/>
      <c r="E105" s="31" t="s">
        <v>1082</v>
      </c>
      <c r="F105" s="282"/>
      <c r="G105" s="300"/>
      <c r="H105" s="88"/>
    </row>
    <row r="106" spans="1:8" ht="12.75" customHeight="1">
      <c r="A106" s="5"/>
      <c r="B106" s="7"/>
      <c r="C106" s="7"/>
      <c r="D106" s="7"/>
      <c r="E106" s="85"/>
      <c r="F106" s="301"/>
      <c r="G106" s="300"/>
      <c r="H106" s="88"/>
    </row>
    <row r="107" spans="1:8" ht="12.75" customHeight="1">
      <c r="A107" s="5" t="s">
        <v>445</v>
      </c>
      <c r="B107" s="421" t="s">
        <v>1151</v>
      </c>
      <c r="C107" s="422"/>
      <c r="D107" s="422"/>
      <c r="E107" s="422"/>
      <c r="F107" s="423"/>
      <c r="G107" s="88"/>
      <c r="H107" s="88"/>
    </row>
    <row r="108" spans="1:8" ht="12.75" customHeight="1">
      <c r="A108" s="5"/>
      <c r="B108" s="392"/>
      <c r="C108" s="417" t="s">
        <v>586</v>
      </c>
      <c r="D108" s="418"/>
      <c r="E108" s="418"/>
      <c r="F108" s="419"/>
      <c r="G108" s="420"/>
      <c r="H108" s="88"/>
    </row>
    <row r="109" spans="1:8" ht="25.5">
      <c r="A109" s="5"/>
      <c r="B109" s="393"/>
      <c r="C109" s="302" t="s">
        <v>320</v>
      </c>
      <c r="D109" s="302" t="s">
        <v>321</v>
      </c>
      <c r="E109" s="302" t="s">
        <v>597</v>
      </c>
      <c r="F109" s="86" t="s">
        <v>598</v>
      </c>
      <c r="G109" s="303" t="s">
        <v>587</v>
      </c>
      <c r="H109" s="88"/>
    </row>
    <row r="110" spans="1:8">
      <c r="A110" s="5"/>
      <c r="B110" s="100" t="s">
        <v>497</v>
      </c>
      <c r="C110" s="31"/>
      <c r="D110" s="31"/>
      <c r="E110" s="31" t="s">
        <v>1082</v>
      </c>
      <c r="F110" s="31"/>
      <c r="G110" s="236"/>
      <c r="H110" s="88"/>
    </row>
    <row r="111" spans="1:8" ht="12.75" customHeight="1">
      <c r="A111" s="5"/>
      <c r="B111" s="100" t="s">
        <v>718</v>
      </c>
      <c r="C111" s="31"/>
      <c r="D111" s="31"/>
      <c r="E111" s="31"/>
      <c r="F111" s="31"/>
      <c r="G111" s="236"/>
      <c r="H111" s="88"/>
    </row>
    <row r="112" spans="1:8">
      <c r="A112" s="5"/>
      <c r="B112" s="100" t="s">
        <v>719</v>
      </c>
      <c r="C112" s="31"/>
      <c r="D112" s="31"/>
      <c r="E112" s="31"/>
      <c r="F112" s="31"/>
      <c r="G112" s="236"/>
      <c r="H112" s="88"/>
    </row>
    <row r="113" spans="1:8" ht="12" customHeight="1">
      <c r="A113" s="5"/>
      <c r="B113" s="304" t="s">
        <v>498</v>
      </c>
      <c r="C113" s="31"/>
      <c r="D113" s="31"/>
      <c r="E113" s="31"/>
      <c r="F113" s="31"/>
      <c r="G113" s="236"/>
      <c r="H113" s="88"/>
    </row>
    <row r="114" spans="1:8" s="12" customFormat="1" ht="14.25" customHeight="1">
      <c r="A114" s="5"/>
      <c r="B114" s="100" t="s">
        <v>493</v>
      </c>
      <c r="C114" s="31"/>
      <c r="D114" s="31"/>
      <c r="E114" s="31"/>
      <c r="F114" s="31"/>
      <c r="G114" s="236"/>
      <c r="H114" s="88"/>
    </row>
    <row r="115" spans="1:8" s="12" customFormat="1" ht="12.75" customHeight="1">
      <c r="A115" s="5"/>
      <c r="B115" s="16"/>
      <c r="C115" s="16"/>
      <c r="D115" s="16"/>
      <c r="E115" s="16"/>
      <c r="F115" s="16"/>
      <c r="G115" s="88"/>
      <c r="H115" s="88"/>
    </row>
    <row r="116" spans="1:8" s="12" customFormat="1" ht="12.75" customHeight="1">
      <c r="A116" s="145" t="s">
        <v>353</v>
      </c>
      <c r="B116" s="381" t="s">
        <v>1152</v>
      </c>
      <c r="C116" s="381"/>
      <c r="D116" s="381"/>
      <c r="E116" s="381"/>
      <c r="F116" s="381"/>
      <c r="G116" s="381"/>
      <c r="H116" s="88"/>
    </row>
    <row r="117" spans="1:8" s="12" customFormat="1" ht="12.75" customHeight="1">
      <c r="A117" s="145"/>
      <c r="H117" s="88"/>
    </row>
    <row r="118" spans="1:8" s="12" customFormat="1" ht="12.75" customHeight="1">
      <c r="A118" s="31"/>
      <c r="B118" s="359" t="s">
        <v>636</v>
      </c>
      <c r="C118" s="359"/>
      <c r="D118" s="359"/>
      <c r="E118" s="87"/>
      <c r="G118" s="88"/>
      <c r="H118" s="88"/>
    </row>
    <row r="119" spans="1:8" s="12" customFormat="1" ht="12.75" customHeight="1">
      <c r="A119" s="31"/>
      <c r="B119" s="359" t="s">
        <v>637</v>
      </c>
      <c r="C119" s="359"/>
      <c r="D119" s="359"/>
      <c r="E119" s="87"/>
      <c r="G119" s="88"/>
      <c r="H119" s="88"/>
    </row>
    <row r="120" spans="1:8" s="12" customFormat="1" ht="12.75" customHeight="1">
      <c r="A120" s="31" t="s">
        <v>1082</v>
      </c>
      <c r="B120" s="359" t="s">
        <v>638</v>
      </c>
      <c r="C120" s="359"/>
      <c r="D120" s="359"/>
      <c r="E120" s="87"/>
      <c r="G120" s="88"/>
      <c r="H120" s="88"/>
    </row>
    <row r="121" spans="1:8" s="12" customFormat="1" ht="12.75" customHeight="1">
      <c r="A121" s="145"/>
      <c r="B121" s="7"/>
      <c r="C121" s="7"/>
      <c r="D121" s="7"/>
      <c r="G121" s="88"/>
      <c r="H121" s="88"/>
    </row>
    <row r="122" spans="1:8" s="12" customFormat="1" ht="12.75" customHeight="1">
      <c r="A122" s="145" t="s">
        <v>353</v>
      </c>
      <c r="B122" s="319" t="s">
        <v>1153</v>
      </c>
      <c r="C122" s="319"/>
      <c r="D122" s="319"/>
      <c r="E122" s="319"/>
      <c r="F122" s="319"/>
      <c r="G122" s="319"/>
      <c r="H122" s="88"/>
    </row>
    <row r="123" spans="1:8" s="12" customFormat="1" ht="12.75" customHeight="1">
      <c r="A123" s="145"/>
      <c r="B123" s="319"/>
      <c r="C123" s="319"/>
      <c r="D123" s="319"/>
      <c r="E123" s="319"/>
      <c r="F123" s="319"/>
      <c r="G123" s="319"/>
      <c r="H123" s="88"/>
    </row>
    <row r="124" spans="1:8" s="12" customFormat="1" ht="12.75" customHeight="1">
      <c r="A124" s="145"/>
      <c r="B124" s="319"/>
      <c r="C124" s="319"/>
      <c r="D124" s="319"/>
      <c r="E124" s="319"/>
      <c r="F124" s="319"/>
      <c r="G124" s="319"/>
      <c r="H124" s="88"/>
    </row>
    <row r="125" spans="1:8" s="12" customFormat="1" ht="12.75" customHeight="1">
      <c r="A125" s="145"/>
      <c r="B125" s="4"/>
      <c r="C125" s="4"/>
      <c r="D125" s="4"/>
      <c r="E125" s="4"/>
      <c r="F125" s="4"/>
      <c r="G125" s="4"/>
      <c r="H125" s="88"/>
    </row>
    <row r="126" spans="1:8" s="12" customFormat="1" ht="12.75" customHeight="1">
      <c r="A126" s="31"/>
      <c r="B126" s="359" t="s">
        <v>639</v>
      </c>
      <c r="C126" s="359"/>
      <c r="D126" s="359"/>
      <c r="E126" s="87"/>
      <c r="G126" s="88"/>
      <c r="H126" s="88"/>
    </row>
    <row r="127" spans="1:8" s="12" customFormat="1" ht="12.75" customHeight="1">
      <c r="A127" s="31"/>
      <c r="B127" s="359" t="s">
        <v>640</v>
      </c>
      <c r="C127" s="359"/>
      <c r="D127" s="359"/>
      <c r="E127" s="87"/>
      <c r="G127" s="88"/>
      <c r="H127" s="88"/>
    </row>
    <row r="128" spans="1:8" s="12" customFormat="1" ht="12.75" customHeight="1">
      <c r="A128" s="31" t="s">
        <v>1082</v>
      </c>
      <c r="B128" s="359" t="s">
        <v>641</v>
      </c>
      <c r="C128" s="359"/>
      <c r="D128" s="359"/>
      <c r="E128" s="87"/>
      <c r="G128" s="88"/>
      <c r="H128" s="88"/>
    </row>
    <row r="129" spans="1:8" s="12" customFormat="1" ht="13.5" customHeight="1">
      <c r="A129" s="145"/>
      <c r="B129" s="7"/>
      <c r="C129" s="7"/>
      <c r="D129" s="7"/>
      <c r="G129" s="88"/>
      <c r="H129" s="88"/>
    </row>
    <row r="130" spans="1:8" s="12" customFormat="1" ht="12.75" customHeight="1">
      <c r="A130" s="145" t="s">
        <v>329</v>
      </c>
      <c r="B130" s="319" t="s">
        <v>720</v>
      </c>
      <c r="C130" s="319"/>
      <c r="D130" s="319"/>
      <c r="E130" s="319"/>
      <c r="F130" s="319"/>
      <c r="G130" s="319"/>
      <c r="H130" s="88"/>
    </row>
    <row r="131" spans="1:8" s="12" customFormat="1" ht="15.75" customHeight="1">
      <c r="A131" s="145"/>
      <c r="B131" s="7"/>
      <c r="C131" s="7"/>
      <c r="D131" s="7"/>
      <c r="E131" s="7"/>
      <c r="F131" s="7"/>
      <c r="G131" s="7"/>
      <c r="H131" s="88"/>
    </row>
    <row r="132" spans="1:8" s="12" customFormat="1" ht="12.75" customHeight="1">
      <c r="A132" s="145"/>
      <c r="B132" s="7"/>
      <c r="C132" s="89" t="s">
        <v>70</v>
      </c>
      <c r="D132" s="89" t="s">
        <v>71</v>
      </c>
      <c r="E132" s="90"/>
      <c r="F132" s="90"/>
      <c r="G132" s="7"/>
      <c r="H132" s="88"/>
    </row>
    <row r="133" spans="1:8" s="12" customFormat="1" ht="28.5" customHeight="1">
      <c r="A133" s="145"/>
      <c r="B133" s="12" t="s">
        <v>499</v>
      </c>
      <c r="C133" s="31"/>
      <c r="D133" s="31"/>
      <c r="E133" s="85"/>
      <c r="F133" s="85"/>
      <c r="G133" s="88"/>
      <c r="H133" s="88"/>
    </row>
    <row r="134" spans="1:8" s="12" customFormat="1" ht="15" customHeight="1">
      <c r="A134" s="145"/>
      <c r="B134" s="12" t="s">
        <v>500</v>
      </c>
      <c r="C134" s="31" t="s">
        <v>1082</v>
      </c>
      <c r="D134" s="31" t="s">
        <v>1082</v>
      </c>
      <c r="E134" s="85"/>
      <c r="F134" s="85"/>
      <c r="G134" s="88"/>
      <c r="H134" s="88"/>
    </row>
    <row r="135" spans="1:8" s="12" customFormat="1" ht="12.75" customHeight="1">
      <c r="A135" s="145"/>
      <c r="B135" s="12" t="s">
        <v>501</v>
      </c>
      <c r="C135" s="31"/>
      <c r="D135" s="31"/>
      <c r="E135" s="85"/>
      <c r="F135" s="85"/>
      <c r="G135" s="88"/>
      <c r="H135" s="88"/>
    </row>
    <row r="136" spans="1:8" s="12" customFormat="1" ht="12.75" customHeight="1">
      <c r="A136" s="145"/>
      <c r="B136" s="3" t="s">
        <v>502</v>
      </c>
      <c r="C136" s="31"/>
      <c r="D136" s="30"/>
      <c r="E136" s="85"/>
      <c r="F136" s="85"/>
      <c r="G136" s="88"/>
      <c r="H136" s="88"/>
    </row>
    <row r="137" spans="1:8" ht="25.5">
      <c r="A137" s="145"/>
      <c r="B137" s="16" t="s">
        <v>721</v>
      </c>
      <c r="C137" s="31"/>
      <c r="D137" s="31"/>
      <c r="E137" s="85"/>
      <c r="F137" s="85"/>
      <c r="G137" s="88"/>
      <c r="H137" s="88"/>
    </row>
    <row r="138" spans="1:8">
      <c r="A138" s="145"/>
      <c r="B138" s="3" t="s">
        <v>503</v>
      </c>
      <c r="C138" s="31"/>
      <c r="D138" s="31"/>
      <c r="E138" s="85"/>
      <c r="F138" s="85"/>
      <c r="G138" s="88"/>
      <c r="H138" s="88"/>
    </row>
    <row r="139" spans="1:8">
      <c r="A139" s="145"/>
      <c r="B139" s="3" t="s">
        <v>323</v>
      </c>
      <c r="C139" s="31"/>
      <c r="D139" s="31"/>
      <c r="E139" s="85"/>
      <c r="F139" s="85"/>
      <c r="G139" s="88"/>
      <c r="H139" s="88"/>
    </row>
    <row r="140" spans="1:8">
      <c r="A140" s="5"/>
      <c r="B140" s="16"/>
      <c r="C140" s="16"/>
      <c r="D140" s="16"/>
      <c r="E140" s="16"/>
      <c r="F140" s="16"/>
      <c r="G140" s="88"/>
      <c r="H140" s="88"/>
    </row>
    <row r="141" spans="1:8">
      <c r="A141" s="5" t="s">
        <v>330</v>
      </c>
      <c r="B141" s="318" t="s">
        <v>902</v>
      </c>
      <c r="C141" s="318"/>
      <c r="D141" s="318"/>
      <c r="E141" s="318"/>
      <c r="F141" s="318"/>
      <c r="G141" s="88"/>
      <c r="H141" s="88"/>
    </row>
    <row r="142" spans="1:8" ht="12.75" customHeight="1">
      <c r="A142" s="5"/>
      <c r="B142" s="6"/>
      <c r="G142" s="88"/>
    </row>
    <row r="143" spans="1:8" ht="12" customHeight="1">
      <c r="A143" s="32"/>
      <c r="B143" s="18" t="s">
        <v>354</v>
      </c>
      <c r="C143" s="65"/>
      <c r="D143" s="65"/>
      <c r="G143" s="88"/>
    </row>
    <row r="144" spans="1:8">
      <c r="A144" s="31" t="s">
        <v>1082</v>
      </c>
      <c r="B144" s="305" t="s">
        <v>355</v>
      </c>
      <c r="C144" s="306"/>
      <c r="D144" s="306"/>
      <c r="E144" s="88"/>
      <c r="F144" s="88"/>
      <c r="G144" s="88"/>
    </row>
    <row r="145" spans="1:7" ht="13.5" customHeight="1">
      <c r="C145" s="92"/>
      <c r="D145" s="18"/>
      <c r="F145" s="10"/>
    </row>
    <row r="146" spans="1:7" ht="39.75" customHeight="1">
      <c r="A146" s="5" t="s">
        <v>492</v>
      </c>
      <c r="B146" s="381" t="s">
        <v>496</v>
      </c>
      <c r="C146" s="381"/>
      <c r="D146" s="381"/>
      <c r="E146" s="381"/>
      <c r="F146" s="93"/>
    </row>
    <row r="147" spans="1:7">
      <c r="A147" s="5"/>
      <c r="B147" s="319" t="s">
        <v>495</v>
      </c>
      <c r="C147" s="319"/>
      <c r="D147" s="319"/>
      <c r="E147" s="319"/>
      <c r="F147" s="93"/>
    </row>
    <row r="148" spans="1:7" ht="15.75" customHeight="1">
      <c r="A148" s="5"/>
      <c r="B148" s="7"/>
      <c r="C148" s="7"/>
      <c r="D148" s="7"/>
      <c r="E148" s="94"/>
      <c r="F148" s="10"/>
    </row>
    <row r="149" spans="1:7" ht="12.75" customHeight="1">
      <c r="A149" s="5" t="s">
        <v>494</v>
      </c>
      <c r="B149" s="319" t="s">
        <v>331</v>
      </c>
      <c r="C149" s="319"/>
      <c r="D149" s="409" t="s">
        <v>1104</v>
      </c>
      <c r="E149" s="332"/>
      <c r="F149" s="410"/>
    </row>
    <row r="150" spans="1:7" ht="43.5" customHeight="1">
      <c r="A150" s="5"/>
      <c r="B150" s="319"/>
      <c r="C150" s="319"/>
      <c r="D150" s="411"/>
      <c r="E150" s="412"/>
      <c r="F150" s="413"/>
    </row>
    <row r="151" spans="1:7">
      <c r="A151" s="5"/>
      <c r="B151" s="4"/>
      <c r="C151" s="4"/>
      <c r="D151" s="4"/>
      <c r="E151" s="94"/>
      <c r="F151" s="10"/>
    </row>
    <row r="152" spans="1:7">
      <c r="A152" s="5" t="s">
        <v>504</v>
      </c>
      <c r="B152" s="366" t="s">
        <v>1154</v>
      </c>
      <c r="C152" s="366"/>
      <c r="D152" s="366"/>
      <c r="E152" s="366"/>
      <c r="F152" s="366"/>
      <c r="G152" s="88"/>
    </row>
    <row r="153" spans="1:7">
      <c r="A153" s="316" t="s">
        <v>1082</v>
      </c>
      <c r="B153" s="9" t="s">
        <v>6</v>
      </c>
      <c r="C153" s="25"/>
      <c r="D153" s="25"/>
      <c r="E153" s="307"/>
      <c r="F153" s="88"/>
    </row>
    <row r="154" spans="1:7">
      <c r="A154" s="316" t="s">
        <v>1082</v>
      </c>
      <c r="B154" s="359" t="s">
        <v>443</v>
      </c>
      <c r="C154" s="377"/>
      <c r="D154" s="377"/>
      <c r="E154" s="65"/>
      <c r="F154" s="88"/>
    </row>
    <row r="155" spans="1:7">
      <c r="A155" s="316"/>
      <c r="B155" s="9" t="s">
        <v>493</v>
      </c>
      <c r="C155" s="25"/>
      <c r="D155" s="25"/>
      <c r="E155" s="65"/>
    </row>
    <row r="156" spans="1:7">
      <c r="A156" s="316" t="s">
        <v>1082</v>
      </c>
      <c r="B156" s="9" t="s">
        <v>7</v>
      </c>
      <c r="C156" s="25"/>
      <c r="D156" s="25"/>
      <c r="E156" s="65"/>
    </row>
    <row r="157" spans="1:7">
      <c r="A157" s="316"/>
      <c r="B157" s="9" t="s">
        <v>8</v>
      </c>
      <c r="C157" s="25"/>
      <c r="D157" s="25"/>
      <c r="E157" s="94"/>
      <c r="F157" s="10"/>
    </row>
    <row r="158" spans="1:7">
      <c r="A158" s="316" t="s">
        <v>1082</v>
      </c>
      <c r="B158" s="9" t="s">
        <v>9</v>
      </c>
      <c r="C158" s="18"/>
      <c r="D158" s="18"/>
      <c r="E158" s="65"/>
    </row>
    <row r="159" spans="1:7">
      <c r="A159" s="316"/>
      <c r="B159" s="9" t="s">
        <v>10</v>
      </c>
      <c r="C159" s="327"/>
      <c r="D159" s="327"/>
      <c r="E159" s="327"/>
      <c r="F159" s="327"/>
    </row>
    <row r="160" spans="1:7">
      <c r="A160" s="5"/>
      <c r="B160" s="7"/>
      <c r="C160" s="7"/>
      <c r="D160" s="7"/>
      <c r="E160" s="94"/>
      <c r="F160" s="10"/>
    </row>
    <row r="161" spans="1:6">
      <c r="A161" s="5"/>
      <c r="B161" s="7"/>
      <c r="C161" s="7"/>
      <c r="D161" s="7"/>
      <c r="E161" s="94"/>
      <c r="F161" s="10"/>
    </row>
    <row r="162" spans="1:6">
      <c r="A162" s="5"/>
      <c r="B162" s="7"/>
      <c r="C162" s="7"/>
      <c r="D162" s="7"/>
      <c r="E162" s="94"/>
      <c r="F162" s="10"/>
    </row>
    <row r="163" spans="1:6">
      <c r="A163" s="5"/>
      <c r="B163" s="7"/>
      <c r="C163" s="7"/>
      <c r="D163" s="7"/>
      <c r="E163" s="94"/>
      <c r="F163" s="10"/>
    </row>
    <row r="164" spans="1:6">
      <c r="A164" s="5"/>
      <c r="B164" s="7"/>
      <c r="C164" s="7"/>
      <c r="D164" s="7"/>
      <c r="E164" s="94"/>
      <c r="F164" s="10"/>
    </row>
    <row r="165" spans="1:6">
      <c r="A165" s="5"/>
      <c r="B165" s="7"/>
      <c r="C165" s="7"/>
      <c r="D165" s="7"/>
      <c r="E165" s="94"/>
      <c r="F165" s="10"/>
    </row>
    <row r="166" spans="1:6">
      <c r="A166" s="5"/>
      <c r="B166" s="7"/>
      <c r="C166" s="7"/>
      <c r="D166" s="7"/>
      <c r="E166" s="94"/>
      <c r="F166" s="10"/>
    </row>
    <row r="167" spans="1:6">
      <c r="A167" s="5"/>
      <c r="B167" s="7"/>
      <c r="C167" s="7"/>
      <c r="D167" s="7"/>
      <c r="E167" s="94"/>
      <c r="F167" s="10"/>
    </row>
    <row r="168" spans="1:6">
      <c r="A168" s="5"/>
      <c r="B168" s="7"/>
      <c r="C168" s="7"/>
      <c r="D168" s="7"/>
      <c r="E168" s="94"/>
      <c r="F168" s="10"/>
    </row>
    <row r="169" spans="1:6">
      <c r="A169" s="5"/>
      <c r="B169" s="7"/>
      <c r="C169" s="7"/>
      <c r="D169" s="7"/>
      <c r="E169" s="94"/>
      <c r="F169" s="10"/>
    </row>
    <row r="170" spans="1:6">
      <c r="A170" s="5"/>
      <c r="B170" s="7"/>
      <c r="C170" s="7"/>
      <c r="D170" s="7"/>
      <c r="E170" s="94"/>
      <c r="F170" s="10"/>
    </row>
    <row r="171" spans="1:6">
      <c r="A171" s="5"/>
      <c r="B171" s="7"/>
      <c r="C171" s="7"/>
      <c r="D171" s="7"/>
      <c r="E171" s="94"/>
      <c r="F171" s="10"/>
    </row>
    <row r="172" spans="1:6">
      <c r="A172" s="5"/>
      <c r="B172" s="7"/>
      <c r="C172" s="7"/>
      <c r="D172" s="7"/>
      <c r="E172" s="94"/>
      <c r="F172" s="10"/>
    </row>
    <row r="173" spans="1:6">
      <c r="A173" s="5"/>
      <c r="B173" s="7"/>
      <c r="C173" s="7"/>
      <c r="D173" s="7"/>
      <c r="E173" s="94"/>
      <c r="F173" s="10"/>
    </row>
    <row r="174" spans="1:6">
      <c r="A174" s="5"/>
      <c r="B174" s="7"/>
      <c r="C174" s="7"/>
      <c r="D174" s="7"/>
      <c r="E174" s="94"/>
      <c r="F174" s="10"/>
    </row>
    <row r="175" spans="1:6" ht="39" customHeight="1">
      <c r="A175" s="5"/>
      <c r="B175" s="7"/>
      <c r="C175" s="7"/>
      <c r="D175" s="7"/>
      <c r="E175" s="94"/>
      <c r="F175" s="10"/>
    </row>
    <row r="176" spans="1:6" ht="15" customHeight="1">
      <c r="A176" s="5"/>
      <c r="B176" s="7"/>
      <c r="C176" s="7"/>
      <c r="D176" s="7"/>
      <c r="E176" s="94"/>
      <c r="F176" s="10"/>
    </row>
    <row r="177" spans="1:8">
      <c r="A177" s="5"/>
      <c r="C177" s="7"/>
      <c r="D177" s="7"/>
      <c r="E177" s="94"/>
      <c r="F177" s="10"/>
      <c r="H177" s="308"/>
    </row>
    <row r="178" spans="1:8" ht="15.75">
      <c r="B178" s="53" t="s">
        <v>722</v>
      </c>
      <c r="C178" s="92"/>
      <c r="D178" s="18"/>
      <c r="F178" s="10"/>
      <c r="H178" s="15"/>
    </row>
    <row r="179" spans="1:8" ht="29.25" customHeight="1">
      <c r="B179" s="319" t="s">
        <v>1155</v>
      </c>
      <c r="C179" s="319"/>
      <c r="D179" s="319"/>
      <c r="E179" s="319"/>
      <c r="F179" s="319"/>
      <c r="H179" s="15"/>
    </row>
    <row r="180" spans="1:8" ht="13.5" customHeight="1">
      <c r="B180" s="53"/>
      <c r="C180" s="92"/>
      <c r="D180" s="18"/>
      <c r="F180" s="10"/>
      <c r="H180" s="15"/>
    </row>
    <row r="181" spans="1:8" ht="29.25" customHeight="1">
      <c r="A181" s="5" t="s">
        <v>429</v>
      </c>
      <c r="B181" s="367" t="s">
        <v>1156</v>
      </c>
      <c r="C181" s="367"/>
      <c r="D181" s="367"/>
      <c r="E181" s="367"/>
      <c r="F181" s="367"/>
      <c r="H181" s="15"/>
    </row>
    <row r="182" spans="1:8" ht="27" customHeight="1">
      <c r="A182" s="5"/>
      <c r="B182" s="319" t="s">
        <v>1157</v>
      </c>
      <c r="C182" s="367"/>
      <c r="D182" s="367"/>
      <c r="E182" s="367"/>
      <c r="F182" s="367"/>
      <c r="H182" s="15"/>
    </row>
    <row r="183" spans="1:8" ht="14.25" customHeight="1">
      <c r="A183" s="5"/>
      <c r="B183" s="367" t="s">
        <v>1158</v>
      </c>
      <c r="C183" s="367"/>
      <c r="D183" s="367"/>
      <c r="E183" s="367"/>
      <c r="F183" s="367"/>
      <c r="H183" s="15"/>
    </row>
    <row r="184" spans="1:8" ht="13.5" customHeight="1">
      <c r="A184" s="5"/>
      <c r="B184" s="367" t="s">
        <v>1159</v>
      </c>
      <c r="C184" s="367"/>
      <c r="D184" s="367"/>
      <c r="E184" s="367"/>
      <c r="F184" s="367"/>
      <c r="H184" s="15"/>
    </row>
    <row r="185" spans="1:8">
      <c r="A185" s="5"/>
      <c r="B185" s="367" t="s">
        <v>1160</v>
      </c>
      <c r="C185" s="367"/>
      <c r="D185" s="367"/>
      <c r="E185" s="367"/>
      <c r="F185" s="367"/>
    </row>
    <row r="186" spans="1:8">
      <c r="A186" s="5"/>
      <c r="B186" s="408" t="s">
        <v>1161</v>
      </c>
      <c r="C186" s="408"/>
      <c r="D186" s="408"/>
      <c r="E186" s="408"/>
      <c r="F186" s="408"/>
    </row>
    <row r="187" spans="1:8">
      <c r="A187" s="5"/>
      <c r="B187" s="408" t="s">
        <v>1162</v>
      </c>
      <c r="C187" s="408"/>
      <c r="D187" s="408"/>
      <c r="E187" s="408"/>
      <c r="F187" s="408"/>
    </row>
    <row r="188" spans="1:8">
      <c r="A188" s="5"/>
      <c r="B188" s="151"/>
      <c r="C188" s="7"/>
      <c r="D188" s="7"/>
      <c r="E188" s="7"/>
      <c r="F188" s="7"/>
    </row>
    <row r="189" spans="1:8" ht="12.75" customHeight="1">
      <c r="A189" s="5"/>
      <c r="B189" s="4"/>
      <c r="C189" s="95" t="s">
        <v>724</v>
      </c>
      <c r="D189" s="146" t="s">
        <v>42</v>
      </c>
      <c r="E189" s="12"/>
      <c r="F189" s="96"/>
    </row>
    <row r="190" spans="1:8">
      <c r="A190" s="5"/>
      <c r="B190" s="309" t="s">
        <v>725</v>
      </c>
      <c r="C190" s="97">
        <v>0.42</v>
      </c>
      <c r="D190" s="31">
        <v>577</v>
      </c>
      <c r="E190" s="7"/>
      <c r="F190" s="96"/>
    </row>
    <row r="191" spans="1:8">
      <c r="A191" s="5"/>
      <c r="B191" s="309" t="s">
        <v>726</v>
      </c>
      <c r="C191" s="97">
        <v>0.05</v>
      </c>
      <c r="D191" s="31">
        <v>70</v>
      </c>
      <c r="E191" s="7"/>
      <c r="F191" s="96"/>
    </row>
    <row r="192" spans="1:8">
      <c r="A192" s="5"/>
      <c r="B192" s="151"/>
      <c r="C192" s="7"/>
      <c r="D192" s="7"/>
      <c r="E192" s="7"/>
      <c r="F192" s="7"/>
    </row>
    <row r="193" spans="1:7">
      <c r="A193" s="5"/>
      <c r="B193" s="367" t="s">
        <v>727</v>
      </c>
      <c r="C193" s="367"/>
      <c r="D193" s="367"/>
      <c r="E193" s="367"/>
      <c r="F193" s="367"/>
      <c r="G193" s="367"/>
    </row>
    <row r="194" spans="1:7">
      <c r="A194" s="5"/>
      <c r="B194" s="367"/>
      <c r="C194" s="367"/>
      <c r="D194" s="367"/>
      <c r="E194" s="367"/>
      <c r="F194" s="367"/>
      <c r="G194" s="367"/>
    </row>
    <row r="195" spans="1:7">
      <c r="A195" s="5"/>
      <c r="B195" s="367"/>
      <c r="C195" s="367"/>
      <c r="D195" s="367"/>
      <c r="E195" s="367"/>
      <c r="F195" s="367"/>
      <c r="G195" s="367"/>
    </row>
    <row r="196" spans="1:7">
      <c r="A196" s="5"/>
      <c r="B196" s="151"/>
      <c r="C196" s="7"/>
      <c r="D196" s="7"/>
      <c r="E196" s="7"/>
      <c r="F196" s="7"/>
    </row>
    <row r="197" spans="1:7">
      <c r="A197" s="5"/>
      <c r="B197" s="281" t="s">
        <v>728</v>
      </c>
      <c r="C197" s="281" t="s">
        <v>184</v>
      </c>
      <c r="D197" s="281" t="s">
        <v>185</v>
      </c>
    </row>
    <row r="198" spans="1:7">
      <c r="A198" s="5"/>
      <c r="B198" s="98" t="s">
        <v>661</v>
      </c>
      <c r="C198" s="99">
        <v>1210</v>
      </c>
      <c r="D198" s="99">
        <v>1440</v>
      </c>
    </row>
    <row r="199" spans="1:7" ht="25.5">
      <c r="A199" s="5"/>
      <c r="B199" s="100" t="s">
        <v>646</v>
      </c>
      <c r="C199" s="32">
        <v>580</v>
      </c>
      <c r="D199" s="32">
        <v>690</v>
      </c>
      <c r="F199" s="7"/>
    </row>
    <row r="200" spans="1:7">
      <c r="A200" s="5"/>
      <c r="B200" s="98" t="s">
        <v>293</v>
      </c>
      <c r="C200" s="32">
        <v>600</v>
      </c>
      <c r="D200" s="32">
        <v>740</v>
      </c>
    </row>
    <row r="201" spans="1:7">
      <c r="A201" s="5"/>
      <c r="B201" s="98" t="s">
        <v>186</v>
      </c>
      <c r="C201" s="32">
        <v>27</v>
      </c>
      <c r="D201" s="32">
        <v>33</v>
      </c>
    </row>
    <row r="202" spans="1:7">
      <c r="A202" s="5"/>
      <c r="B202" s="98" t="s">
        <v>188</v>
      </c>
      <c r="C202" s="32">
        <v>26</v>
      </c>
      <c r="D202" s="32">
        <v>33</v>
      </c>
    </row>
    <row r="203" spans="1:7">
      <c r="A203" s="5"/>
      <c r="B203" s="98" t="s">
        <v>187</v>
      </c>
      <c r="C203" s="32">
        <v>25</v>
      </c>
      <c r="D203" s="32">
        <v>35</v>
      </c>
    </row>
    <row r="204" spans="1:7">
      <c r="A204" s="5"/>
      <c r="B204" s="98" t="s">
        <v>324</v>
      </c>
      <c r="C204" s="32"/>
      <c r="D204" s="32"/>
    </row>
    <row r="205" spans="1:7">
      <c r="C205" s="101"/>
      <c r="D205" s="101"/>
    </row>
    <row r="206" spans="1:7">
      <c r="B206" s="371" t="s">
        <v>222</v>
      </c>
      <c r="C206" s="372"/>
      <c r="D206" s="372"/>
      <c r="E206" s="372"/>
      <c r="F206" s="372"/>
      <c r="G206" s="372"/>
    </row>
    <row r="207" spans="1:7">
      <c r="C207" s="101"/>
      <c r="D207" s="101"/>
    </row>
    <row r="208" spans="1:7" ht="51">
      <c r="B208" s="102" t="s">
        <v>729</v>
      </c>
      <c r="C208" s="103" t="s">
        <v>646</v>
      </c>
      <c r="D208" s="102" t="s">
        <v>293</v>
      </c>
    </row>
    <row r="209" spans="1:6">
      <c r="B209" s="104" t="s">
        <v>189</v>
      </c>
      <c r="C209" s="310">
        <v>0.23570190641247801</v>
      </c>
      <c r="D209" s="310">
        <v>0.38128249566724398</v>
      </c>
    </row>
    <row r="210" spans="1:6">
      <c r="B210" s="104" t="s">
        <v>190</v>
      </c>
      <c r="C210" s="310">
        <v>0.44540727902946298</v>
      </c>
      <c r="D210" s="310">
        <v>0.40034662045060698</v>
      </c>
    </row>
    <row r="211" spans="1:6">
      <c r="B211" s="104" t="s">
        <v>294</v>
      </c>
      <c r="C211" s="310">
        <v>0.27383015597920302</v>
      </c>
      <c r="D211" s="310">
        <v>0.185441941074523</v>
      </c>
    </row>
    <row r="212" spans="1:6">
      <c r="B212" s="104" t="s">
        <v>295</v>
      </c>
      <c r="C212" s="310">
        <v>4.1594454072790298E-2</v>
      </c>
      <c r="D212" s="310">
        <v>2.94627383015598E-2</v>
      </c>
    </row>
    <row r="213" spans="1:6">
      <c r="B213" s="104" t="s">
        <v>296</v>
      </c>
      <c r="C213" s="310">
        <v>3.4662045060658599E-3</v>
      </c>
      <c r="D213" s="310">
        <v>3.4662045060658599E-3</v>
      </c>
    </row>
    <row r="214" spans="1:6">
      <c r="B214" s="104" t="s">
        <v>297</v>
      </c>
      <c r="C214" s="105">
        <v>0</v>
      </c>
      <c r="D214" s="105">
        <v>0</v>
      </c>
    </row>
    <row r="215" spans="1:6">
      <c r="B215" s="98" t="s">
        <v>475</v>
      </c>
      <c r="C215" s="105">
        <f>SUM(C209:C214)</f>
        <v>1.0000000000000002</v>
      </c>
      <c r="D215" s="105">
        <f>SUM(D209:D214)</f>
        <v>0.99999999999999956</v>
      </c>
    </row>
    <row r="216" spans="1:6">
      <c r="C216" s="101"/>
      <c r="D216" s="101"/>
    </row>
    <row r="217" spans="1:6">
      <c r="A217" s="5"/>
      <c r="B217" s="281" t="s">
        <v>729</v>
      </c>
      <c r="C217" s="311" t="s">
        <v>661</v>
      </c>
      <c r="D217" s="4"/>
      <c r="E217" s="4"/>
      <c r="F217" s="4"/>
    </row>
    <row r="218" spans="1:6">
      <c r="A218" s="5"/>
      <c r="B218" s="104" t="s">
        <v>662</v>
      </c>
      <c r="C218" s="312">
        <v>0.303292894280763</v>
      </c>
      <c r="D218" s="4"/>
      <c r="E218" s="4"/>
      <c r="F218" s="4"/>
    </row>
    <row r="219" spans="1:6">
      <c r="A219" s="5"/>
      <c r="B219" s="104" t="s">
        <v>663</v>
      </c>
      <c r="C219" s="312">
        <v>0.447140381282496</v>
      </c>
      <c r="D219" s="4"/>
      <c r="E219" s="4"/>
      <c r="F219" s="4"/>
    </row>
    <row r="220" spans="1:6">
      <c r="A220" s="5"/>
      <c r="B220" s="104" t="s">
        <v>664</v>
      </c>
      <c r="C220" s="312">
        <v>0.21837088388214901</v>
      </c>
      <c r="D220" s="4"/>
      <c r="E220" s="4"/>
      <c r="F220" s="4"/>
    </row>
    <row r="221" spans="1:6">
      <c r="A221" s="5"/>
      <c r="B221" s="104" t="s">
        <v>665</v>
      </c>
      <c r="C221" s="312">
        <v>2.77296360485269E-2</v>
      </c>
      <c r="D221" s="4"/>
      <c r="E221" s="4"/>
      <c r="F221" s="4"/>
    </row>
    <row r="222" spans="1:6">
      <c r="A222" s="5"/>
      <c r="B222" s="104" t="s">
        <v>666</v>
      </c>
      <c r="C222" s="312">
        <v>3.4662045060658599E-3</v>
      </c>
      <c r="D222" s="4"/>
      <c r="E222" s="4"/>
      <c r="F222" s="4"/>
    </row>
    <row r="223" spans="1:6">
      <c r="A223" s="5"/>
      <c r="B223" s="104" t="s">
        <v>667</v>
      </c>
      <c r="C223" s="312">
        <v>0</v>
      </c>
      <c r="D223" s="4"/>
      <c r="E223" s="4"/>
      <c r="F223" s="4"/>
    </row>
    <row r="224" spans="1:6">
      <c r="A224" s="5"/>
      <c r="B224" s="98" t="s">
        <v>475</v>
      </c>
      <c r="C224" s="313">
        <f>SUM(C218:C223)</f>
        <v>1.0000000000000007</v>
      </c>
      <c r="D224" s="4"/>
      <c r="E224" s="4"/>
      <c r="F224" s="4"/>
    </row>
    <row r="225" spans="1:6">
      <c r="A225" s="5"/>
      <c r="C225" s="314"/>
      <c r="D225" s="4"/>
      <c r="E225" s="4"/>
      <c r="F225" s="4"/>
    </row>
    <row r="226" spans="1:6">
      <c r="A226" s="5"/>
      <c r="B226" s="281" t="s">
        <v>729</v>
      </c>
      <c r="C226" s="281" t="s">
        <v>186</v>
      </c>
      <c r="D226" s="281" t="s">
        <v>187</v>
      </c>
      <c r="E226" s="281" t="s">
        <v>188</v>
      </c>
    </row>
    <row r="227" spans="1:6">
      <c r="A227" s="5"/>
      <c r="B227" s="104" t="s">
        <v>298</v>
      </c>
      <c r="C227" s="106">
        <v>0.6</v>
      </c>
      <c r="D227" s="106">
        <v>0.58571428571428596</v>
      </c>
      <c r="E227" s="106">
        <v>0.50724637681159401</v>
      </c>
    </row>
    <row r="228" spans="1:6">
      <c r="A228" s="5"/>
      <c r="B228" s="104" t="s">
        <v>299</v>
      </c>
      <c r="C228" s="106">
        <v>0.27142857142857102</v>
      </c>
      <c r="D228" s="106">
        <v>0.22857142857142901</v>
      </c>
      <c r="E228" s="106">
        <v>0.405797101449275</v>
      </c>
    </row>
    <row r="229" spans="1:6">
      <c r="A229" s="5"/>
      <c r="B229" s="104" t="s">
        <v>300</v>
      </c>
      <c r="C229" s="106">
        <v>0.1</v>
      </c>
      <c r="D229" s="106">
        <v>0.128571428571429</v>
      </c>
      <c r="E229" s="106">
        <v>5.7971014492753603E-2</v>
      </c>
    </row>
    <row r="230" spans="1:6">
      <c r="A230" s="5"/>
      <c r="B230" s="107" t="s">
        <v>301</v>
      </c>
      <c r="C230" s="106">
        <v>2.8571428571428598E-2</v>
      </c>
      <c r="D230" s="106">
        <v>5.7142857142857099E-2</v>
      </c>
      <c r="E230" s="106">
        <v>2.8985507246376802E-2</v>
      </c>
    </row>
    <row r="231" spans="1:6" ht="14.25" customHeight="1">
      <c r="A231" s="5"/>
      <c r="B231" s="107" t="s">
        <v>302</v>
      </c>
      <c r="C231" s="106">
        <v>0</v>
      </c>
      <c r="D231" s="106">
        <v>0</v>
      </c>
      <c r="E231" s="106">
        <v>0</v>
      </c>
    </row>
    <row r="232" spans="1:6">
      <c r="A232" s="5"/>
      <c r="B232" s="104" t="s">
        <v>303</v>
      </c>
      <c r="C232" s="106">
        <v>0</v>
      </c>
      <c r="D232" s="106">
        <v>0</v>
      </c>
      <c r="E232" s="106">
        <v>0</v>
      </c>
    </row>
    <row r="233" spans="1:6">
      <c r="B233" s="98" t="s">
        <v>475</v>
      </c>
      <c r="C233" s="105">
        <f>SUM(C227:C232)</f>
        <v>0.99999999999999956</v>
      </c>
      <c r="D233" s="105">
        <f>SUM(D227:D232)</f>
        <v>1.0000000000000011</v>
      </c>
      <c r="E233" s="105">
        <f>SUM(E227:E232)</f>
        <v>0.99999999999999944</v>
      </c>
    </row>
    <row r="234" spans="1:6">
      <c r="A234" s="5" t="s">
        <v>430</v>
      </c>
      <c r="B234" s="367" t="s">
        <v>730</v>
      </c>
      <c r="C234" s="319"/>
      <c r="D234" s="319"/>
      <c r="E234" s="319"/>
      <c r="F234" s="319"/>
    </row>
    <row r="235" spans="1:6">
      <c r="A235" s="5"/>
      <c r="B235" s="373" t="s">
        <v>728</v>
      </c>
      <c r="C235" s="373"/>
      <c r="D235" s="373"/>
      <c r="E235" s="285" t="s">
        <v>724</v>
      </c>
      <c r="F235" s="7"/>
    </row>
    <row r="236" spans="1:6">
      <c r="A236" s="5"/>
      <c r="B236" s="370" t="s">
        <v>304</v>
      </c>
      <c r="C236" s="370"/>
      <c r="D236" s="370"/>
      <c r="E236" s="108"/>
      <c r="F236" s="92"/>
    </row>
    <row r="237" spans="1:6">
      <c r="A237" s="5"/>
      <c r="B237" s="369" t="s">
        <v>305</v>
      </c>
      <c r="C237" s="369"/>
      <c r="D237" s="369"/>
      <c r="E237" s="108"/>
      <c r="F237" s="92"/>
    </row>
    <row r="238" spans="1:6">
      <c r="A238" s="5"/>
      <c r="B238" s="369" t="s">
        <v>306</v>
      </c>
      <c r="C238" s="369"/>
      <c r="D238" s="369"/>
      <c r="E238" s="108"/>
      <c r="F238" s="109" t="s">
        <v>356</v>
      </c>
    </row>
    <row r="239" spans="1:6">
      <c r="A239" s="5"/>
      <c r="B239" s="369" t="s">
        <v>205</v>
      </c>
      <c r="C239" s="369"/>
      <c r="D239" s="369"/>
      <c r="E239" s="108"/>
      <c r="F239" s="109" t="s">
        <v>357</v>
      </c>
    </row>
    <row r="240" spans="1:6" ht="13.5" customHeight="1">
      <c r="A240" s="5"/>
      <c r="B240" s="369" t="s">
        <v>206</v>
      </c>
      <c r="C240" s="369"/>
      <c r="D240" s="369"/>
      <c r="E240" s="108"/>
      <c r="F240" s="92"/>
    </row>
    <row r="241" spans="1:6" ht="30" customHeight="1">
      <c r="A241" s="5"/>
      <c r="B241" s="320" t="s">
        <v>484</v>
      </c>
      <c r="C241" s="321"/>
      <c r="D241" s="321"/>
      <c r="E241" s="276"/>
      <c r="F241" s="110"/>
    </row>
    <row r="242" spans="1:6">
      <c r="F242" s="10"/>
    </row>
    <row r="243" spans="1:6">
      <c r="A243" s="5" t="s">
        <v>431</v>
      </c>
      <c r="B243" s="367" t="s">
        <v>511</v>
      </c>
      <c r="C243" s="367"/>
      <c r="D243" s="367"/>
      <c r="E243" s="367"/>
      <c r="F243" s="367"/>
    </row>
    <row r="244" spans="1:6">
      <c r="A244" s="5"/>
      <c r="B244" s="7"/>
      <c r="C244" s="7"/>
      <c r="D244" s="7"/>
      <c r="E244" s="7"/>
      <c r="F244" s="7"/>
    </row>
    <row r="245" spans="1:6">
      <c r="A245" s="5"/>
      <c r="B245" s="373" t="s">
        <v>729</v>
      </c>
      <c r="C245" s="373"/>
      <c r="D245" s="285" t="s">
        <v>724</v>
      </c>
      <c r="E245" s="7"/>
      <c r="F245" s="7"/>
    </row>
    <row r="246" spans="1:6">
      <c r="A246" s="5"/>
      <c r="B246" s="396" t="s">
        <v>669</v>
      </c>
      <c r="C246" s="396"/>
      <c r="D246" s="105">
        <v>0.27615384615384603</v>
      </c>
      <c r="F246" s="92"/>
    </row>
    <row r="247" spans="1:6">
      <c r="A247" s="5"/>
      <c r="B247" s="369" t="s">
        <v>668</v>
      </c>
      <c r="C247" s="369"/>
      <c r="D247" s="105">
        <v>0.24461538461538501</v>
      </c>
      <c r="F247" s="92"/>
    </row>
    <row r="248" spans="1:6">
      <c r="A248" s="5"/>
      <c r="B248" s="369" t="s">
        <v>11</v>
      </c>
      <c r="C248" s="369"/>
      <c r="D248" s="105">
        <v>0.28076923076923099</v>
      </c>
      <c r="F248" s="92"/>
    </row>
    <row r="249" spans="1:6">
      <c r="A249" s="5"/>
      <c r="B249" s="369" t="s">
        <v>12</v>
      </c>
      <c r="C249" s="369"/>
      <c r="D249" s="105">
        <v>0.13</v>
      </c>
      <c r="F249" s="92"/>
    </row>
    <row r="250" spans="1:6">
      <c r="A250" s="5"/>
      <c r="B250" s="369" t="s">
        <v>13</v>
      </c>
      <c r="C250" s="369"/>
      <c r="D250" s="105">
        <v>5.1538461538461498E-2</v>
      </c>
      <c r="F250" s="92"/>
    </row>
    <row r="251" spans="1:6">
      <c r="A251" s="5"/>
      <c r="B251" s="369" t="s">
        <v>14</v>
      </c>
      <c r="C251" s="369"/>
      <c r="D251" s="105">
        <v>1.6923076923076898E-2</v>
      </c>
      <c r="F251" s="92"/>
    </row>
    <row r="252" spans="1:6">
      <c r="A252" s="5"/>
      <c r="B252" s="369" t="s">
        <v>15</v>
      </c>
      <c r="C252" s="369"/>
      <c r="D252" s="105">
        <v>0</v>
      </c>
      <c r="F252" s="92"/>
    </row>
    <row r="253" spans="1:6" ht="31.5" customHeight="1">
      <c r="A253" s="5"/>
      <c r="B253" s="369" t="s">
        <v>207</v>
      </c>
      <c r="C253" s="369"/>
      <c r="D253" s="105">
        <v>0</v>
      </c>
      <c r="F253" s="92"/>
    </row>
    <row r="254" spans="1:6" ht="27" customHeight="1">
      <c r="A254" s="5"/>
      <c r="B254" s="369" t="s">
        <v>208</v>
      </c>
      <c r="C254" s="369"/>
      <c r="D254" s="105">
        <v>0</v>
      </c>
      <c r="F254" s="92"/>
    </row>
    <row r="255" spans="1:6" ht="24.75" customHeight="1">
      <c r="B255" s="375" t="s">
        <v>475</v>
      </c>
      <c r="C255" s="376"/>
      <c r="D255" s="112">
        <f>SUM(D246:D254)</f>
        <v>1.0000000000000004</v>
      </c>
    </row>
    <row r="256" spans="1:6">
      <c r="B256" s="113"/>
      <c r="C256" s="113"/>
      <c r="D256" s="114"/>
    </row>
    <row r="257" spans="1:8" ht="28.5" customHeight="1">
      <c r="A257" s="5" t="s">
        <v>432</v>
      </c>
      <c r="B257" s="334" t="s">
        <v>512</v>
      </c>
      <c r="C257" s="335"/>
      <c r="D257" s="335"/>
      <c r="E257" s="277">
        <v>3.72</v>
      </c>
      <c r="F257" s="115"/>
    </row>
    <row r="258" spans="1:8" ht="27.75" customHeight="1">
      <c r="A258" s="5"/>
      <c r="B258" s="334" t="s">
        <v>545</v>
      </c>
      <c r="C258" s="335"/>
      <c r="D258" s="335"/>
      <c r="E258" s="156">
        <v>0.95</v>
      </c>
      <c r="F258" s="92"/>
    </row>
    <row r="259" spans="1:8" ht="39" customHeight="1"/>
    <row r="260" spans="1:8" ht="15.75">
      <c r="B260" s="53" t="s">
        <v>731</v>
      </c>
    </row>
    <row r="261" spans="1:8" ht="30" customHeight="1">
      <c r="B261" s="53"/>
    </row>
    <row r="262" spans="1:8">
      <c r="A262" s="5" t="s">
        <v>433</v>
      </c>
      <c r="B262" s="6" t="s">
        <v>209</v>
      </c>
    </row>
    <row r="263" spans="1:8">
      <c r="A263" s="5"/>
      <c r="B263" s="374" t="s">
        <v>1163</v>
      </c>
      <c r="C263" s="374"/>
      <c r="D263" s="374"/>
      <c r="E263" s="374"/>
      <c r="F263" s="374"/>
    </row>
    <row r="264" spans="1:8">
      <c r="A264" s="5"/>
      <c r="B264" s="6"/>
    </row>
    <row r="265" spans="1:8">
      <c r="A265" s="5"/>
      <c r="B265" s="6"/>
      <c r="D265" s="10" t="s">
        <v>354</v>
      </c>
      <c r="E265" s="10" t="s">
        <v>355</v>
      </c>
    </row>
    <row r="266" spans="1:8">
      <c r="A266" s="5"/>
      <c r="B266" s="372" t="s">
        <v>210</v>
      </c>
      <c r="C266" s="372"/>
      <c r="D266" s="32" t="s">
        <v>1082</v>
      </c>
      <c r="E266" s="32"/>
      <c r="G266" s="88"/>
    </row>
    <row r="267" spans="1:8" ht="14.25" customHeight="1">
      <c r="A267" s="5"/>
      <c r="B267" s="127"/>
      <c r="C267" s="127"/>
      <c r="D267" s="127"/>
      <c r="E267" s="127"/>
      <c r="F267" s="127"/>
      <c r="G267" s="88"/>
      <c r="H267" s="88"/>
    </row>
    <row r="268" spans="1:8">
      <c r="A268" s="5"/>
      <c r="B268" s="405" t="s">
        <v>732</v>
      </c>
      <c r="C268" s="405"/>
      <c r="D268" s="93">
        <v>75</v>
      </c>
      <c r="E268" s="116"/>
      <c r="G268" s="88"/>
    </row>
    <row r="269" spans="1:8" ht="27" customHeight="1">
      <c r="A269" s="5"/>
      <c r="C269" s="65"/>
      <c r="D269" s="65"/>
      <c r="G269" s="88"/>
    </row>
    <row r="270" spans="1:8" ht="12.75" customHeight="1">
      <c r="A270" s="5"/>
      <c r="C270" s="65"/>
      <c r="D270" s="10" t="s">
        <v>354</v>
      </c>
      <c r="E270" s="10" t="s">
        <v>355</v>
      </c>
      <c r="G270" s="88"/>
    </row>
    <row r="271" spans="1:8" ht="12.75" customHeight="1">
      <c r="A271" s="5"/>
      <c r="B271" s="319" t="s">
        <v>211</v>
      </c>
      <c r="C271" s="319"/>
      <c r="D271" s="32" t="s">
        <v>1082</v>
      </c>
      <c r="E271" s="32"/>
      <c r="F271" s="12"/>
    </row>
    <row r="272" spans="1:8">
      <c r="A272" s="5"/>
      <c r="B272" s="7"/>
      <c r="C272" s="65"/>
      <c r="D272" s="65"/>
      <c r="F272" s="10"/>
    </row>
    <row r="273" spans="1:8">
      <c r="A273" s="5"/>
      <c r="B273" s="367" t="s">
        <v>16</v>
      </c>
      <c r="C273" s="367"/>
      <c r="D273" s="367"/>
      <c r="E273" s="367"/>
      <c r="F273" s="367"/>
    </row>
    <row r="274" spans="1:8">
      <c r="A274" s="5"/>
      <c r="B274" s="151"/>
      <c r="C274" s="151"/>
      <c r="D274" s="151"/>
      <c r="E274" s="151"/>
      <c r="F274" s="151"/>
    </row>
    <row r="275" spans="1:8">
      <c r="A275" s="32" t="s">
        <v>1082</v>
      </c>
      <c r="B275" s="9" t="s">
        <v>733</v>
      </c>
      <c r="C275" s="117"/>
      <c r="D275" s="65"/>
      <c r="F275" s="10"/>
    </row>
    <row r="276" spans="1:8">
      <c r="A276" s="32"/>
      <c r="B276" s="9" t="s">
        <v>734</v>
      </c>
      <c r="C276" s="117"/>
      <c r="D276" s="65"/>
      <c r="F276" s="10"/>
    </row>
    <row r="277" spans="1:8">
      <c r="A277" s="32"/>
      <c r="B277" s="9" t="s">
        <v>735</v>
      </c>
      <c r="C277" s="117"/>
      <c r="D277" s="65"/>
      <c r="F277" s="10"/>
    </row>
    <row r="278" spans="1:8">
      <c r="A278" s="5"/>
      <c r="C278" s="65"/>
      <c r="D278" s="10" t="s">
        <v>354</v>
      </c>
      <c r="E278" s="10" t="s">
        <v>355</v>
      </c>
      <c r="F278" s="10"/>
    </row>
    <row r="279" spans="1:8" ht="25.5" customHeight="1">
      <c r="A279" s="5"/>
      <c r="B279" s="367" t="s">
        <v>17</v>
      </c>
      <c r="C279" s="368"/>
      <c r="D279" s="32" t="s">
        <v>1082</v>
      </c>
      <c r="E279" s="32"/>
      <c r="F279" s="10"/>
      <c r="H279" s="88"/>
    </row>
    <row r="280" spans="1:8">
      <c r="B280" s="7"/>
      <c r="C280" s="65"/>
      <c r="D280" s="65"/>
      <c r="F280" s="10"/>
    </row>
    <row r="281" spans="1:8">
      <c r="A281" s="5" t="s">
        <v>434</v>
      </c>
      <c r="B281" s="6" t="s">
        <v>212</v>
      </c>
    </row>
    <row r="282" spans="1:8">
      <c r="A282" s="5"/>
      <c r="C282" s="65"/>
      <c r="D282" s="10" t="s">
        <v>354</v>
      </c>
      <c r="E282" s="10" t="s">
        <v>355</v>
      </c>
      <c r="G282" s="88"/>
    </row>
    <row r="283" spans="1:8">
      <c r="A283" s="5"/>
      <c r="B283" s="319" t="s">
        <v>213</v>
      </c>
      <c r="C283" s="334"/>
      <c r="D283" s="32" t="s">
        <v>1082</v>
      </c>
      <c r="E283" s="32"/>
      <c r="F283" s="10"/>
    </row>
    <row r="284" spans="1:8">
      <c r="A284" s="5"/>
      <c r="C284" s="118"/>
    </row>
    <row r="285" spans="1:8">
      <c r="A285" s="5"/>
      <c r="B285" s="141"/>
      <c r="C285" s="119" t="s">
        <v>736</v>
      </c>
    </row>
    <row r="286" spans="1:8">
      <c r="A286" s="5"/>
      <c r="B286" s="98" t="s">
        <v>737</v>
      </c>
      <c r="C286" s="121">
        <v>43160</v>
      </c>
    </row>
    <row r="287" spans="1:8">
      <c r="A287" s="5"/>
      <c r="B287" s="98" t="s">
        <v>348</v>
      </c>
      <c r="C287" s="121">
        <v>43449</v>
      </c>
      <c r="H287" s="88"/>
    </row>
    <row r="288" spans="1:8" ht="14.25" customHeight="1">
      <c r="A288" s="5"/>
      <c r="C288" s="118"/>
    </row>
    <row r="289" spans="1:7"/>
    <row r="290" spans="1:7">
      <c r="A290" s="5"/>
      <c r="B290" s="397"/>
      <c r="C290" s="318"/>
      <c r="D290" s="318"/>
      <c r="E290" s="64" t="s">
        <v>354</v>
      </c>
      <c r="F290" s="64" t="s">
        <v>355</v>
      </c>
      <c r="G290" s="88"/>
    </row>
    <row r="291" spans="1:7" ht="12.75" customHeight="1">
      <c r="A291" s="5" t="s">
        <v>435</v>
      </c>
      <c r="B291" s="367" t="s">
        <v>18</v>
      </c>
      <c r="C291" s="367"/>
      <c r="D291" s="367"/>
      <c r="E291" s="32" t="s">
        <v>1082</v>
      </c>
      <c r="F291" s="32"/>
    </row>
    <row r="292" spans="1:7"/>
    <row r="293" spans="1:7">
      <c r="A293" s="5" t="s">
        <v>436</v>
      </c>
      <c r="B293" s="6" t="s">
        <v>1164</v>
      </c>
    </row>
    <row r="294" spans="1:7">
      <c r="A294" s="5"/>
      <c r="B294" s="6"/>
    </row>
    <row r="295" spans="1:7" ht="25.5">
      <c r="A295" s="32" t="s">
        <v>1082</v>
      </c>
      <c r="B295" s="9" t="s">
        <v>546</v>
      </c>
      <c r="C295" s="273" t="s">
        <v>1105</v>
      </c>
    </row>
    <row r="296" spans="1:7">
      <c r="A296" s="32"/>
      <c r="B296" s="18" t="s">
        <v>547</v>
      </c>
      <c r="C296" s="122"/>
    </row>
    <row r="297" spans="1:7" ht="12.75" customHeight="1">
      <c r="A297" s="32"/>
      <c r="B297" s="18" t="s">
        <v>548</v>
      </c>
      <c r="C297" s="123"/>
    </row>
    <row r="298" spans="1:7"/>
    <row r="299" spans="1:7">
      <c r="A299" s="5" t="s">
        <v>437</v>
      </c>
      <c r="B299" s="6" t="s">
        <v>485</v>
      </c>
    </row>
    <row r="300" spans="1:7">
      <c r="A300" s="5"/>
      <c r="B300" s="7"/>
      <c r="C300" s="118"/>
    </row>
    <row r="301" spans="1:7">
      <c r="A301" s="32"/>
      <c r="B301" s="9" t="s">
        <v>738</v>
      </c>
      <c r="C301" s="93"/>
    </row>
    <row r="302" spans="1:7">
      <c r="A302" s="32"/>
      <c r="B302" s="18" t="s">
        <v>739</v>
      </c>
      <c r="C302" s="122"/>
    </row>
    <row r="303" spans="1:7">
      <c r="A303" s="32" t="s">
        <v>1082</v>
      </c>
      <c r="B303" s="18" t="s">
        <v>740</v>
      </c>
      <c r="C303" s="123">
        <v>2</v>
      </c>
      <c r="D303" s="18" t="s">
        <v>741</v>
      </c>
    </row>
    <row r="304" spans="1:7">
      <c r="A304" s="32"/>
      <c r="B304" s="18" t="s">
        <v>199</v>
      </c>
      <c r="C304" s="123"/>
    </row>
    <row r="305" spans="1:6">
      <c r="A305" s="5"/>
      <c r="B305" s="318"/>
      <c r="C305" s="318"/>
      <c r="D305" s="118"/>
    </row>
    <row r="306" spans="1:6">
      <c r="A306" s="5"/>
      <c r="B306" s="127" t="s">
        <v>742</v>
      </c>
      <c r="C306" s="93"/>
      <c r="D306" s="124"/>
    </row>
    <row r="307" spans="1:6">
      <c r="A307" s="5"/>
      <c r="B307" s="3" t="s">
        <v>743</v>
      </c>
      <c r="C307" s="93"/>
    </row>
    <row r="308" spans="1:6">
      <c r="A308" s="5"/>
    </row>
    <row r="309" spans="1:6">
      <c r="A309" s="5"/>
      <c r="B309" s="127" t="s">
        <v>19</v>
      </c>
      <c r="C309" s="125"/>
    </row>
    <row r="310" spans="1:6">
      <c r="A310" s="5"/>
      <c r="B310" s="127"/>
      <c r="C310" s="125"/>
    </row>
    <row r="311" spans="1:6">
      <c r="A311" s="32"/>
      <c r="B311" s="18" t="s">
        <v>744</v>
      </c>
      <c r="C311" s="125"/>
    </row>
    <row r="312" spans="1:6">
      <c r="A312" s="32"/>
      <c r="B312" s="18" t="s">
        <v>745</v>
      </c>
      <c r="C312" s="125"/>
    </row>
    <row r="313" spans="1:6">
      <c r="A313" s="32"/>
      <c r="B313" s="18" t="s">
        <v>355</v>
      </c>
      <c r="C313" s="125"/>
    </row>
    <row r="314" spans="1:6"/>
    <row r="315" spans="1:6">
      <c r="A315" s="5" t="s">
        <v>438</v>
      </c>
      <c r="B315" s="6" t="s">
        <v>214</v>
      </c>
    </row>
    <row r="316" spans="1:6">
      <c r="A316" s="5"/>
      <c r="B316" s="397"/>
      <c r="C316" s="318"/>
      <c r="D316" s="318"/>
      <c r="E316" s="64" t="s">
        <v>354</v>
      </c>
      <c r="F316" s="64" t="s">
        <v>355</v>
      </c>
    </row>
    <row r="317" spans="1:6">
      <c r="A317" s="5"/>
      <c r="B317" s="319" t="s">
        <v>215</v>
      </c>
      <c r="C317" s="319"/>
      <c r="D317" s="334"/>
      <c r="E317" s="32" t="s">
        <v>1082</v>
      </c>
      <c r="F317" s="32"/>
    </row>
    <row r="318" spans="1:6" ht="38.25" customHeight="1">
      <c r="A318" s="5"/>
      <c r="B318" s="407" t="s">
        <v>216</v>
      </c>
      <c r="C318" s="407"/>
      <c r="D318" s="93" t="s">
        <v>1106</v>
      </c>
      <c r="F318" s="10"/>
    </row>
    <row r="319" spans="1:6" ht="17.25" customHeight="1"/>
    <row r="320" spans="1:6">
      <c r="A320" s="5" t="s">
        <v>439</v>
      </c>
      <c r="B320" s="6" t="s">
        <v>217</v>
      </c>
    </row>
    <row r="321" spans="1:6">
      <c r="A321" s="5"/>
      <c r="B321" s="397"/>
      <c r="C321" s="318"/>
      <c r="D321" s="318"/>
      <c r="E321" s="65" t="s">
        <v>354</v>
      </c>
      <c r="F321" s="65" t="s">
        <v>355</v>
      </c>
    </row>
    <row r="322" spans="1:6" ht="39" customHeight="1">
      <c r="A322" s="5"/>
      <c r="B322" s="319" t="s">
        <v>576</v>
      </c>
      <c r="C322" s="319"/>
      <c r="D322" s="334"/>
      <c r="E322" s="32"/>
      <c r="F322" s="32" t="s">
        <v>1082</v>
      </c>
    </row>
    <row r="323" spans="1:6"/>
    <row r="324" spans="1:6">
      <c r="A324" s="5" t="s">
        <v>440</v>
      </c>
      <c r="B324" s="126" t="s">
        <v>746</v>
      </c>
      <c r="C324" s="127"/>
      <c r="D324" s="127"/>
      <c r="E324" s="127"/>
      <c r="F324" s="127"/>
    </row>
    <row r="325" spans="1:6"/>
    <row r="326" spans="1:6" ht="15.75">
      <c r="B326" s="53" t="s">
        <v>747</v>
      </c>
    </row>
    <row r="327" spans="1:6" ht="15.75">
      <c r="B327" s="53"/>
    </row>
    <row r="328" spans="1:6">
      <c r="A328" s="5" t="s">
        <v>441</v>
      </c>
      <c r="B328" s="6" t="s">
        <v>358</v>
      </c>
    </row>
    <row r="329" spans="1:6">
      <c r="A329" s="5"/>
      <c r="B329" s="397"/>
      <c r="C329" s="318"/>
      <c r="D329" s="318"/>
      <c r="E329" s="64" t="s">
        <v>354</v>
      </c>
      <c r="F329" s="64" t="s">
        <v>355</v>
      </c>
    </row>
    <row r="330" spans="1:6" ht="69.75" customHeight="1">
      <c r="A330" s="5"/>
      <c r="B330" s="319" t="s">
        <v>359</v>
      </c>
      <c r="C330" s="319"/>
      <c r="D330" s="334"/>
      <c r="E330" s="32"/>
      <c r="F330" s="32" t="s">
        <v>1082</v>
      </c>
    </row>
    <row r="331" spans="1:6">
      <c r="A331" s="5"/>
      <c r="B331" s="319" t="s">
        <v>360</v>
      </c>
      <c r="C331" s="319"/>
      <c r="D331" s="319"/>
      <c r="E331" s="65"/>
      <c r="F331" s="65"/>
    </row>
    <row r="332" spans="1:6">
      <c r="A332" s="5"/>
      <c r="B332" s="402" t="s">
        <v>361</v>
      </c>
      <c r="C332" s="403"/>
      <c r="D332" s="404"/>
      <c r="E332" s="128"/>
      <c r="F332" s="65"/>
    </row>
    <row r="333" spans="1:6">
      <c r="A333" s="5"/>
      <c r="B333" s="402" t="s">
        <v>362</v>
      </c>
      <c r="C333" s="403"/>
      <c r="D333" s="404"/>
      <c r="E333" s="128"/>
      <c r="F333" s="65"/>
    </row>
    <row r="334" spans="1:6">
      <c r="A334" s="5"/>
      <c r="B334" s="402" t="s">
        <v>363</v>
      </c>
      <c r="C334" s="403"/>
      <c r="D334" s="404"/>
      <c r="E334" s="128"/>
      <c r="F334" s="65"/>
    </row>
    <row r="335" spans="1:6">
      <c r="A335" s="5"/>
      <c r="B335" s="402" t="s">
        <v>364</v>
      </c>
      <c r="C335" s="403"/>
      <c r="D335" s="404"/>
      <c r="E335" s="128"/>
      <c r="F335" s="65"/>
    </row>
    <row r="336" spans="1:6" ht="12.75" customHeight="1">
      <c r="A336" s="5"/>
      <c r="B336" s="7"/>
      <c r="C336" s="7"/>
      <c r="D336" s="7"/>
      <c r="E336" s="118"/>
      <c r="F336" s="65"/>
    </row>
    <row r="337" spans="1:6">
      <c r="A337" s="5"/>
      <c r="B337" s="367" t="s">
        <v>1165</v>
      </c>
      <c r="C337" s="367"/>
      <c r="D337" s="367"/>
      <c r="E337" s="65"/>
      <c r="F337" s="65"/>
    </row>
    <row r="338" spans="1:6">
      <c r="A338" s="5"/>
      <c r="B338" s="319" t="s">
        <v>365</v>
      </c>
      <c r="C338" s="319"/>
      <c r="D338" s="319"/>
      <c r="E338" s="128"/>
      <c r="F338" s="65"/>
    </row>
    <row r="339" spans="1:6">
      <c r="A339" s="5"/>
      <c r="B339" s="319" t="s">
        <v>366</v>
      </c>
      <c r="C339" s="319"/>
      <c r="D339" s="319"/>
      <c r="E339" s="128"/>
      <c r="F339" s="65"/>
    </row>
    <row r="340" spans="1:6">
      <c r="A340" s="5"/>
      <c r="B340" s="319" t="s">
        <v>367</v>
      </c>
      <c r="C340" s="319"/>
      <c r="D340" s="319"/>
      <c r="E340" s="319"/>
      <c r="F340" s="319"/>
    </row>
    <row r="341" spans="1:6">
      <c r="A341" s="5"/>
      <c r="B341" s="331"/>
      <c r="C341" s="331"/>
      <c r="D341" s="331"/>
      <c r="E341" s="331"/>
      <c r="F341" s="331"/>
    </row>
    <row r="342" spans="1:6"/>
    <row r="343" spans="1:6"/>
    <row r="344" spans="1:6">
      <c r="A344" s="5" t="s">
        <v>442</v>
      </c>
      <c r="B344" s="6" t="s">
        <v>218</v>
      </c>
    </row>
    <row r="345" spans="1:6">
      <c r="A345" s="5"/>
      <c r="B345" s="397"/>
      <c r="C345" s="318"/>
      <c r="D345" s="318"/>
      <c r="E345" s="64" t="s">
        <v>354</v>
      </c>
      <c r="F345" s="64" t="s">
        <v>355</v>
      </c>
    </row>
    <row r="346" spans="1:6">
      <c r="A346" s="5"/>
      <c r="B346" s="319" t="s">
        <v>748</v>
      </c>
      <c r="C346" s="319"/>
      <c r="D346" s="334"/>
      <c r="E346" s="32" t="s">
        <v>1082</v>
      </c>
      <c r="F346" s="32"/>
    </row>
    <row r="347" spans="1:6" ht="18.75" customHeight="1">
      <c r="A347" s="5"/>
      <c r="B347" s="401" t="s">
        <v>360</v>
      </c>
      <c r="C347" s="401"/>
      <c r="D347" s="401"/>
      <c r="E347" s="65"/>
    </row>
    <row r="348" spans="1:6" ht="27" customHeight="1">
      <c r="A348" s="5"/>
      <c r="B348" s="406" t="s">
        <v>368</v>
      </c>
      <c r="C348" s="406"/>
      <c r="D348" s="128">
        <v>44150</v>
      </c>
      <c r="E348" s="118"/>
    </row>
    <row r="349" spans="1:6">
      <c r="A349" s="5"/>
      <c r="B349" s="406" t="s">
        <v>369</v>
      </c>
      <c r="C349" s="406"/>
      <c r="D349" s="128">
        <v>44180</v>
      </c>
      <c r="E349" s="118"/>
    </row>
    <row r="350" spans="1:6"/>
    <row r="351" spans="1:6">
      <c r="E351" s="64" t="s">
        <v>354</v>
      </c>
      <c r="F351" s="64" t="s">
        <v>355</v>
      </c>
    </row>
    <row r="352" spans="1:6">
      <c r="A352" s="5"/>
      <c r="B352" s="326" t="s">
        <v>20</v>
      </c>
      <c r="C352" s="326"/>
      <c r="D352" s="326"/>
      <c r="E352" s="32"/>
      <c r="F352" s="32" t="s">
        <v>1082</v>
      </c>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 ref="B247:C247"/>
    <mergeCell ref="B248:C248"/>
    <mergeCell ref="B184:F184"/>
    <mergeCell ref="B185:F185"/>
    <mergeCell ref="B186:F186"/>
    <mergeCell ref="B187:F187"/>
    <mergeCell ref="B181:F181"/>
    <mergeCell ref="B246:C246"/>
    <mergeCell ref="C159:F159"/>
    <mergeCell ref="B316:D316"/>
    <mergeCell ref="B317:D317"/>
    <mergeCell ref="B318:C318"/>
    <mergeCell ref="B321:D321"/>
    <mergeCell ref="B322:D322"/>
    <mergeCell ref="B332:D332"/>
    <mergeCell ref="B333:D333"/>
    <mergeCell ref="B329:D329"/>
    <mergeCell ref="B251:C251"/>
    <mergeCell ref="B252:C252"/>
    <mergeCell ref="B254:C254"/>
    <mergeCell ref="B253:C253"/>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80" zoomScaleNormal="100" zoomScalePageLayoutView="80" workbookViewId="0">
      <selection sqref="A1:G1"/>
    </sheetView>
  </sheetViews>
  <sheetFormatPr defaultColWidth="0" defaultRowHeight="12.75" zeroHeight="1"/>
  <cols>
    <col min="1" max="1" width="4.42578125" style="4" customWidth="1"/>
    <col min="2" max="2" width="22.7109375" style="3" customWidth="1"/>
    <col min="3" max="7" width="12.7109375" style="3" customWidth="1"/>
    <col min="8" max="8" width="9.28515625" style="3" customWidth="1"/>
    <col min="9" max="16384" width="0" style="3" hidden="1"/>
  </cols>
  <sheetData>
    <row r="1" spans="1:7" ht="18">
      <c r="A1" s="317" t="s">
        <v>370</v>
      </c>
      <c r="B1" s="317"/>
      <c r="C1" s="317"/>
      <c r="D1" s="317"/>
      <c r="E1" s="317"/>
      <c r="F1" s="317"/>
      <c r="G1" s="317"/>
    </row>
    <row r="2" spans="1:7"/>
    <row r="3" spans="1:7" ht="15.75">
      <c r="B3" s="53" t="s">
        <v>903</v>
      </c>
    </row>
    <row r="4" spans="1:7">
      <c r="B4" s="429"/>
      <c r="C4" s="318"/>
      <c r="D4" s="318"/>
      <c r="E4" s="65" t="s">
        <v>354</v>
      </c>
      <c r="F4" s="65" t="s">
        <v>355</v>
      </c>
      <c r="G4" s="10"/>
    </row>
    <row r="5" spans="1:7" ht="26.25" customHeight="1">
      <c r="A5" s="5" t="s">
        <v>45</v>
      </c>
      <c r="B5" s="319" t="s">
        <v>749</v>
      </c>
      <c r="C5" s="319"/>
      <c r="D5" s="334"/>
      <c r="E5" s="32" t="s">
        <v>1082</v>
      </c>
      <c r="F5" s="32"/>
      <c r="G5" s="72"/>
    </row>
    <row r="6" spans="1:7" ht="41.25" customHeight="1">
      <c r="A6" s="5"/>
      <c r="B6" s="319" t="s">
        <v>750</v>
      </c>
      <c r="C6" s="319"/>
      <c r="D6" s="334"/>
      <c r="E6" s="32" t="s">
        <v>1082</v>
      </c>
      <c r="F6" s="32"/>
    </row>
    <row r="7" spans="1:7">
      <c r="B7" s="7"/>
      <c r="C7" s="7"/>
      <c r="D7" s="7"/>
      <c r="E7" s="65"/>
      <c r="F7" s="65"/>
    </row>
    <row r="8" spans="1:7" ht="29.25" customHeight="1">
      <c r="A8" s="5" t="s">
        <v>46</v>
      </c>
      <c r="B8" s="381" t="s">
        <v>1166</v>
      </c>
      <c r="C8" s="381"/>
      <c r="D8" s="381"/>
      <c r="E8" s="381"/>
      <c r="F8" s="381"/>
      <c r="G8" s="381"/>
    </row>
    <row r="9" spans="1:7" ht="25.5">
      <c r="A9" s="5"/>
      <c r="B9" s="129"/>
      <c r="C9" s="103" t="s">
        <v>371</v>
      </c>
      <c r="D9" s="103" t="s">
        <v>191</v>
      </c>
      <c r="E9" s="103" t="s">
        <v>192</v>
      </c>
      <c r="F9" s="130"/>
    </row>
    <row r="10" spans="1:7">
      <c r="A10" s="5"/>
      <c r="B10" s="131" t="s">
        <v>171</v>
      </c>
      <c r="C10" s="132">
        <v>1412</v>
      </c>
      <c r="D10" s="132">
        <v>933</v>
      </c>
      <c r="E10" s="132">
        <v>539</v>
      </c>
      <c r="F10" s="133"/>
    </row>
    <row r="11" spans="1:7">
      <c r="A11" s="5"/>
      <c r="B11" s="131" t="s">
        <v>172</v>
      </c>
      <c r="C11" s="132">
        <v>563</v>
      </c>
      <c r="D11" s="132">
        <v>355</v>
      </c>
      <c r="E11" s="132">
        <v>161</v>
      </c>
      <c r="F11" s="133"/>
    </row>
    <row r="12" spans="1:7">
      <c r="A12" s="5"/>
      <c r="B12" s="134" t="s">
        <v>193</v>
      </c>
      <c r="C12" s="135">
        <f>SUM(C10:C11)</f>
        <v>1975</v>
      </c>
      <c r="D12" s="135">
        <f>SUM(D10:D11)</f>
        <v>1288</v>
      </c>
      <c r="E12" s="135">
        <f>SUM(E10:E11)</f>
        <v>700</v>
      </c>
      <c r="F12" s="133"/>
    </row>
    <row r="13" spans="1:7"/>
    <row r="14" spans="1:7" ht="15.75">
      <c r="B14" s="69" t="s">
        <v>751</v>
      </c>
      <c r="C14" s="4"/>
      <c r="D14" s="127"/>
    </row>
    <row r="15" spans="1:7">
      <c r="A15" s="5" t="s">
        <v>47</v>
      </c>
      <c r="B15" s="399" t="s">
        <v>194</v>
      </c>
      <c r="C15" s="399"/>
      <c r="D15" s="399"/>
    </row>
    <row r="16" spans="1:7">
      <c r="A16" s="5"/>
      <c r="B16" s="4"/>
      <c r="C16" s="4"/>
      <c r="D16" s="4"/>
    </row>
    <row r="17" spans="1:7" ht="15">
      <c r="A17" s="142" t="s">
        <v>1082</v>
      </c>
      <c r="B17" s="136" t="s">
        <v>195</v>
      </c>
      <c r="C17" s="137"/>
    </row>
    <row r="18" spans="1:7" ht="15">
      <c r="A18" s="32"/>
      <c r="B18" s="136" t="s">
        <v>50</v>
      </c>
      <c r="C18" s="137"/>
    </row>
    <row r="19" spans="1:7" ht="15">
      <c r="A19" s="142" t="s">
        <v>1082</v>
      </c>
      <c r="B19" s="136" t="s">
        <v>196</v>
      </c>
      <c r="C19" s="137"/>
    </row>
    <row r="20" spans="1:7" ht="15">
      <c r="A20" s="32"/>
      <c r="B20" s="136" t="s">
        <v>197</v>
      </c>
      <c r="C20" s="137"/>
    </row>
    <row r="21" spans="1:7" ht="12.75" customHeight="1">
      <c r="A21" s="5"/>
      <c r="B21" s="429"/>
      <c r="C21" s="318"/>
      <c r="D21" s="318"/>
      <c r="E21" s="65" t="s">
        <v>354</v>
      </c>
      <c r="F21" s="65" t="s">
        <v>355</v>
      </c>
      <c r="G21" s="10"/>
    </row>
    <row r="22" spans="1:7" ht="40.5" customHeight="1">
      <c r="A22" s="5" t="s">
        <v>48</v>
      </c>
      <c r="B22" s="319" t="s">
        <v>198</v>
      </c>
      <c r="C22" s="319"/>
      <c r="D22" s="334"/>
      <c r="E22" s="32" t="s">
        <v>1082</v>
      </c>
      <c r="F22" s="32"/>
      <c r="G22" s="10"/>
    </row>
    <row r="23" spans="1:7" ht="24.75" customHeight="1">
      <c r="A23" s="5"/>
      <c r="B23" s="401" t="s">
        <v>51</v>
      </c>
      <c r="C23" s="401"/>
      <c r="D23" s="401"/>
      <c r="E23" s="123">
        <v>15</v>
      </c>
      <c r="F23" s="65"/>
      <c r="G23" s="10"/>
    </row>
    <row r="24" spans="1:7"/>
    <row r="25" spans="1:7">
      <c r="A25" s="5" t="s">
        <v>49</v>
      </c>
      <c r="B25" s="399" t="s">
        <v>337</v>
      </c>
      <c r="C25" s="399"/>
      <c r="D25" s="399"/>
      <c r="E25" s="399"/>
    </row>
    <row r="26" spans="1:7">
      <c r="A26" s="5"/>
      <c r="B26" s="269"/>
      <c r="C26" s="269"/>
      <c r="D26" s="269"/>
      <c r="E26" s="269"/>
      <c r="F26" s="67"/>
    </row>
    <row r="27" spans="1:7" ht="22.5">
      <c r="A27" s="5"/>
      <c r="B27" s="138"/>
      <c r="C27" s="139" t="s">
        <v>338</v>
      </c>
      <c r="D27" s="268" t="s">
        <v>339</v>
      </c>
      <c r="E27" s="268" t="s">
        <v>340</v>
      </c>
      <c r="F27" s="139" t="s">
        <v>341</v>
      </c>
      <c r="G27" s="139" t="s">
        <v>342</v>
      </c>
    </row>
    <row r="28" spans="1:7">
      <c r="A28" s="5"/>
      <c r="B28" s="8" t="s">
        <v>343</v>
      </c>
      <c r="C28" s="32"/>
      <c r="D28" s="32"/>
      <c r="E28" s="32"/>
      <c r="F28" s="32"/>
      <c r="G28" s="32" t="s">
        <v>1082</v>
      </c>
    </row>
    <row r="29" spans="1:7">
      <c r="A29" s="5"/>
      <c r="B29" s="8" t="s">
        <v>344</v>
      </c>
      <c r="C29" s="32" t="s">
        <v>1082</v>
      </c>
      <c r="D29" s="32"/>
      <c r="E29" s="32"/>
      <c r="F29" s="32"/>
      <c r="G29" s="32"/>
    </row>
    <row r="30" spans="1:7" ht="25.5">
      <c r="A30" s="5"/>
      <c r="B30" s="8" t="s">
        <v>345</v>
      </c>
      <c r="C30" s="32"/>
      <c r="D30" s="32" t="s">
        <v>1082</v>
      </c>
      <c r="E30" s="32"/>
      <c r="F30" s="32"/>
      <c r="G30" s="32"/>
    </row>
    <row r="31" spans="1:7">
      <c r="A31" s="5"/>
      <c r="B31" s="8" t="s">
        <v>620</v>
      </c>
      <c r="C31" s="32"/>
      <c r="D31" s="32"/>
      <c r="E31" s="32"/>
      <c r="F31" s="32"/>
      <c r="G31" s="32" t="s">
        <v>1082</v>
      </c>
    </row>
    <row r="32" spans="1:7">
      <c r="A32" s="5"/>
      <c r="B32" s="8" t="s">
        <v>618</v>
      </c>
      <c r="C32" s="32"/>
      <c r="D32" s="32"/>
      <c r="E32" s="32" t="s">
        <v>1082</v>
      </c>
      <c r="F32" s="32"/>
      <c r="G32" s="32"/>
    </row>
    <row r="33" spans="1:7" ht="40.5" customHeight="1">
      <c r="A33" s="5"/>
      <c r="B33" s="8" t="s">
        <v>346</v>
      </c>
      <c r="C33" s="32"/>
      <c r="D33" s="32"/>
      <c r="E33" s="32"/>
      <c r="F33" s="32" t="s">
        <v>1082</v>
      </c>
      <c r="G33" s="32"/>
    </row>
    <row r="34" spans="1:7"/>
    <row r="35" spans="1:7" ht="27" customHeight="1">
      <c r="A35" s="5" t="s">
        <v>53</v>
      </c>
      <c r="B35" s="319" t="s">
        <v>52</v>
      </c>
      <c r="C35" s="319"/>
      <c r="D35" s="319"/>
      <c r="E35" s="140"/>
      <c r="G35" s="10"/>
    </row>
    <row r="36" spans="1:7"/>
    <row r="37" spans="1:7" ht="26.25" customHeight="1">
      <c r="A37" s="5" t="s">
        <v>54</v>
      </c>
      <c r="B37" s="319" t="s">
        <v>752</v>
      </c>
      <c r="C37" s="319"/>
      <c r="D37" s="319"/>
      <c r="E37" s="140">
        <v>2.5</v>
      </c>
      <c r="G37" s="10"/>
    </row>
    <row r="38" spans="1:7"/>
    <row r="39" spans="1:7" ht="12.75" customHeight="1">
      <c r="A39" s="5" t="s">
        <v>55</v>
      </c>
      <c r="B39" s="319" t="s">
        <v>347</v>
      </c>
      <c r="C39" s="319"/>
      <c r="D39" s="319"/>
      <c r="E39" s="319"/>
      <c r="F39" s="319"/>
      <c r="G39" s="12"/>
    </row>
    <row r="40" spans="1:7">
      <c r="A40" s="5"/>
      <c r="B40" s="331"/>
      <c r="C40" s="331"/>
      <c r="D40" s="331"/>
      <c r="E40" s="331"/>
      <c r="F40" s="331"/>
      <c r="G40" s="331"/>
    </row>
    <row r="41" spans="1:7"/>
    <row r="42" spans="1:7" ht="37.5" customHeight="1">
      <c r="A42" s="5" t="s">
        <v>57</v>
      </c>
      <c r="B42" s="412" t="s">
        <v>56</v>
      </c>
      <c r="C42" s="412"/>
      <c r="D42" s="412"/>
      <c r="E42" s="412"/>
      <c r="F42" s="412"/>
      <c r="G42" s="412"/>
    </row>
    <row r="43" spans="1:7" ht="22.5">
      <c r="A43" s="5" t="s">
        <v>57</v>
      </c>
      <c r="B43" s="141"/>
      <c r="C43" s="139" t="s">
        <v>348</v>
      </c>
      <c r="D43" s="139" t="s">
        <v>349</v>
      </c>
      <c r="E43" s="139" t="s">
        <v>350</v>
      </c>
      <c r="F43" s="139" t="s">
        <v>351</v>
      </c>
      <c r="G43" s="139" t="s">
        <v>352</v>
      </c>
    </row>
    <row r="44" spans="1:7">
      <c r="A44" s="5" t="s">
        <v>57</v>
      </c>
      <c r="B44" s="98" t="s">
        <v>195</v>
      </c>
      <c r="C44" s="121"/>
      <c r="D44" s="121"/>
      <c r="E44" s="274" t="s">
        <v>1107</v>
      </c>
      <c r="F44" s="274">
        <v>43678</v>
      </c>
      <c r="G44" s="142" t="s">
        <v>1082</v>
      </c>
    </row>
    <row r="45" spans="1:7">
      <c r="A45" s="5" t="s">
        <v>57</v>
      </c>
      <c r="B45" s="98" t="s">
        <v>50</v>
      </c>
      <c r="C45" s="121"/>
      <c r="D45" s="121"/>
      <c r="E45" s="274"/>
      <c r="F45" s="274"/>
      <c r="G45" s="142"/>
    </row>
    <row r="46" spans="1:7">
      <c r="A46" s="5" t="s">
        <v>57</v>
      </c>
      <c r="B46" s="98" t="s">
        <v>196</v>
      </c>
      <c r="C46" s="121"/>
      <c r="D46" s="121"/>
      <c r="E46" s="274" t="s">
        <v>1107</v>
      </c>
      <c r="F46" s="274">
        <v>43800</v>
      </c>
      <c r="G46" s="142" t="s">
        <v>1082</v>
      </c>
    </row>
    <row r="47" spans="1:7">
      <c r="A47" s="5" t="s">
        <v>57</v>
      </c>
      <c r="B47" s="98" t="s">
        <v>197</v>
      </c>
      <c r="C47" s="121"/>
      <c r="D47" s="121"/>
      <c r="E47" s="121"/>
      <c r="F47" s="121"/>
      <c r="G47" s="142"/>
    </row>
    <row r="48" spans="1:7">
      <c r="A48" s="5"/>
      <c r="C48" s="143"/>
      <c r="D48" s="143"/>
      <c r="E48" s="143"/>
      <c r="F48" s="143"/>
      <c r="G48" s="19"/>
    </row>
    <row r="49" spans="1:7">
      <c r="A49" s="5"/>
      <c r="C49" s="143"/>
      <c r="D49" s="143"/>
      <c r="E49" s="143"/>
      <c r="F49" s="143"/>
      <c r="G49" s="19"/>
    </row>
    <row r="50" spans="1:7"/>
    <row r="51" spans="1:7" ht="12.75" customHeight="1">
      <c r="A51" s="5"/>
      <c r="B51" s="429"/>
      <c r="C51" s="318"/>
      <c r="D51" s="318"/>
      <c r="E51" s="64" t="s">
        <v>354</v>
      </c>
      <c r="F51" s="64" t="s">
        <v>355</v>
      </c>
      <c r="G51" s="10"/>
    </row>
    <row r="52" spans="1:7" ht="26.25" customHeight="1">
      <c r="A52" s="5" t="s">
        <v>58</v>
      </c>
      <c r="B52" s="319" t="s">
        <v>41</v>
      </c>
      <c r="C52" s="319"/>
      <c r="D52" s="334"/>
      <c r="E52" s="32"/>
      <c r="F52" s="32" t="s">
        <v>1082</v>
      </c>
      <c r="G52" s="72"/>
    </row>
    <row r="53" spans="1:7">
      <c r="B53" s="7"/>
      <c r="C53" s="7"/>
      <c r="D53" s="7"/>
      <c r="E53" s="65"/>
      <c r="F53" s="65"/>
    </row>
    <row r="54" spans="1:7" ht="12.75" customHeight="1">
      <c r="A54" s="5" t="s">
        <v>59</v>
      </c>
      <c r="B54" s="319" t="s">
        <v>60</v>
      </c>
      <c r="C54" s="319"/>
      <c r="D54" s="319"/>
      <c r="E54" s="319"/>
      <c r="F54" s="319"/>
      <c r="G54" s="319"/>
    </row>
    <row r="55" spans="1:7">
      <c r="A55" s="5"/>
      <c r="B55" s="331"/>
      <c r="C55" s="331"/>
      <c r="D55" s="331"/>
      <c r="E55" s="331"/>
      <c r="F55" s="331"/>
      <c r="G55" s="331"/>
    </row>
    <row r="56" spans="1:7"/>
    <row r="57" spans="1:7" ht="15.75">
      <c r="B57" s="433" t="s">
        <v>753</v>
      </c>
      <c r="C57" s="399"/>
    </row>
    <row r="58" spans="1:7" ht="27.75" customHeight="1">
      <c r="A58" s="5" t="s">
        <v>61</v>
      </c>
      <c r="B58" s="319" t="s">
        <v>62</v>
      </c>
      <c r="C58" s="319"/>
      <c r="D58" s="144" t="s">
        <v>683</v>
      </c>
      <c r="G58" s="10"/>
    </row>
    <row r="59" spans="1:7"/>
    <row r="60" spans="1:7">
      <c r="A60" s="5"/>
      <c r="B60" s="429"/>
      <c r="C60" s="318"/>
      <c r="D60" s="318"/>
      <c r="E60" s="64" t="s">
        <v>42</v>
      </c>
      <c r="F60" s="64" t="s">
        <v>63</v>
      </c>
    </row>
    <row r="61" spans="1:7" ht="26.25" customHeight="1">
      <c r="A61" s="5" t="s">
        <v>561</v>
      </c>
      <c r="B61" s="319" t="s">
        <v>754</v>
      </c>
      <c r="C61" s="319"/>
      <c r="D61" s="334"/>
      <c r="E61" s="32">
        <v>60</v>
      </c>
      <c r="F61" s="32" t="s">
        <v>1108</v>
      </c>
    </row>
    <row r="62" spans="1:7"/>
    <row r="63" spans="1:7">
      <c r="A63" s="5"/>
      <c r="B63" s="429"/>
      <c r="C63" s="318"/>
      <c r="D63" s="318"/>
      <c r="E63" s="64" t="s">
        <v>42</v>
      </c>
      <c r="F63" s="64" t="s">
        <v>63</v>
      </c>
    </row>
    <row r="64" spans="1:7" ht="27" customHeight="1">
      <c r="A64" s="5" t="s">
        <v>562</v>
      </c>
      <c r="B64" s="319" t="s">
        <v>755</v>
      </c>
      <c r="C64" s="319"/>
      <c r="D64" s="334"/>
      <c r="E64" s="32">
        <v>90</v>
      </c>
      <c r="F64" s="32" t="s">
        <v>1108</v>
      </c>
    </row>
    <row r="65" spans="1:7"/>
    <row r="66" spans="1:7" ht="27.75" customHeight="1">
      <c r="A66" s="5" t="s">
        <v>563</v>
      </c>
      <c r="B66" s="334" t="s">
        <v>43</v>
      </c>
      <c r="C66" s="335"/>
      <c r="D66" s="434"/>
      <c r="E66" s="144"/>
      <c r="F66" s="145"/>
      <c r="G66" s="10"/>
    </row>
    <row r="67" spans="1:7">
      <c r="A67" s="5"/>
      <c r="B67" s="145"/>
      <c r="C67" s="145"/>
      <c r="D67" s="145"/>
      <c r="E67" s="145"/>
      <c r="F67" s="145"/>
      <c r="G67" s="10"/>
    </row>
    <row r="68" spans="1:7" ht="26.25" customHeight="1">
      <c r="A68" s="5" t="s">
        <v>564</v>
      </c>
      <c r="B68" s="334" t="s">
        <v>756</v>
      </c>
      <c r="C68" s="335"/>
      <c r="D68" s="434"/>
      <c r="E68" s="275">
        <v>33</v>
      </c>
      <c r="F68" s="145"/>
      <c r="G68" s="10"/>
    </row>
    <row r="69" spans="1:7">
      <c r="A69" s="5"/>
      <c r="B69" s="145"/>
      <c r="C69" s="145"/>
      <c r="D69" s="145"/>
      <c r="E69" s="145"/>
      <c r="F69" s="145"/>
      <c r="G69" s="10"/>
    </row>
    <row r="70" spans="1:7" ht="12.75" customHeight="1">
      <c r="A70" s="5" t="s">
        <v>565</v>
      </c>
      <c r="B70" s="319" t="s">
        <v>44</v>
      </c>
      <c r="C70" s="319"/>
      <c r="D70" s="319"/>
      <c r="E70" s="319"/>
      <c r="F70" s="319"/>
      <c r="G70" s="319"/>
    </row>
    <row r="71" spans="1:7">
      <c r="A71" s="5"/>
      <c r="B71" s="331"/>
      <c r="C71" s="331"/>
      <c r="D71" s="331"/>
      <c r="E71" s="331"/>
      <c r="F71" s="331"/>
      <c r="G71" s="331"/>
    </row>
    <row r="72" spans="1:7">
      <c r="A72" s="5"/>
      <c r="B72" s="7"/>
      <c r="C72" s="7"/>
      <c r="D72" s="7"/>
      <c r="E72" s="7"/>
      <c r="F72" s="7"/>
      <c r="G72" s="7"/>
    </row>
    <row r="73" spans="1:7" ht="15.75">
      <c r="A73" s="5"/>
      <c r="B73" s="53" t="s">
        <v>757</v>
      </c>
      <c r="C73" s="7"/>
      <c r="D73" s="7"/>
      <c r="E73" s="7"/>
      <c r="F73" s="7"/>
      <c r="G73" s="7"/>
    </row>
    <row r="74" spans="1:7">
      <c r="A74" s="5" t="s">
        <v>650</v>
      </c>
      <c r="B74" s="3" t="s">
        <v>651</v>
      </c>
      <c r="F74" s="7"/>
      <c r="G74" s="7"/>
    </row>
    <row r="75" spans="1:7">
      <c r="A75" s="5"/>
      <c r="F75" s="7"/>
      <c r="G75" s="7"/>
    </row>
    <row r="76" spans="1:7">
      <c r="A76" s="5"/>
      <c r="B76" s="429"/>
      <c r="C76" s="318"/>
      <c r="D76" s="318"/>
      <c r="E76" s="93" t="s">
        <v>354</v>
      </c>
      <c r="F76" s="146" t="s">
        <v>355</v>
      </c>
      <c r="G76" s="7"/>
    </row>
    <row r="77" spans="1:7">
      <c r="A77" s="5"/>
      <c r="B77" s="435" t="s">
        <v>652</v>
      </c>
      <c r="C77" s="435"/>
      <c r="D77" s="436"/>
      <c r="E77" s="32" t="s">
        <v>1082</v>
      </c>
      <c r="F77" s="31"/>
      <c r="G77" s="7"/>
    </row>
    <row r="78" spans="1:7">
      <c r="A78" s="5"/>
      <c r="B78" s="435" t="s">
        <v>653</v>
      </c>
      <c r="C78" s="435"/>
      <c r="D78" s="436"/>
      <c r="E78" s="32" t="s">
        <v>1082</v>
      </c>
      <c r="F78" s="31"/>
      <c r="G78" s="7"/>
    </row>
    <row r="79" spans="1:7">
      <c r="A79" s="5"/>
      <c r="B79" s="435" t="s">
        <v>654</v>
      </c>
      <c r="C79" s="435"/>
      <c r="D79" s="436"/>
      <c r="E79" s="32" t="s">
        <v>1082</v>
      </c>
      <c r="F79" s="31"/>
      <c r="G79" s="7"/>
    </row>
    <row r="80" spans="1:7">
      <c r="A80" s="5"/>
      <c r="F80" s="7"/>
      <c r="G80" s="7"/>
    </row>
    <row r="81" spans="1:7">
      <c r="B81" s="429"/>
      <c r="C81" s="318"/>
      <c r="D81" s="318"/>
      <c r="E81" s="93" t="s">
        <v>42</v>
      </c>
      <c r="F81" s="146" t="s">
        <v>63</v>
      </c>
      <c r="G81" s="7"/>
    </row>
    <row r="82" spans="1:7" ht="12.75" customHeight="1">
      <c r="A82" s="5" t="s">
        <v>655</v>
      </c>
      <c r="B82" s="443" t="s">
        <v>656</v>
      </c>
      <c r="C82" s="422"/>
      <c r="D82" s="422"/>
      <c r="E82" s="424" t="s">
        <v>1109</v>
      </c>
      <c r="F82" s="445" t="s">
        <v>1108</v>
      </c>
      <c r="G82" s="7"/>
    </row>
    <row r="83" spans="1:7" ht="12.75" customHeight="1">
      <c r="A83" s="5"/>
      <c r="B83" s="421"/>
      <c r="C83" s="422"/>
      <c r="D83" s="422"/>
      <c r="E83" s="444"/>
      <c r="F83" s="446"/>
      <c r="G83" s="7"/>
    </row>
    <row r="84" spans="1:7" ht="12.75" customHeight="1">
      <c r="A84" s="5"/>
      <c r="B84" s="421"/>
      <c r="C84" s="422"/>
      <c r="D84" s="422"/>
      <c r="E84" s="431"/>
      <c r="F84" s="447"/>
      <c r="G84" s="7"/>
    </row>
    <row r="85" spans="1:7" ht="12.75" customHeight="1">
      <c r="A85" s="5"/>
      <c r="B85" s="16"/>
      <c r="C85" s="16"/>
      <c r="D85" s="16"/>
      <c r="F85" s="7"/>
      <c r="G85" s="7"/>
    </row>
    <row r="86" spans="1:7" ht="12.75" customHeight="1">
      <c r="B86" s="429"/>
      <c r="C86" s="318"/>
      <c r="D86" s="318"/>
      <c r="E86" s="93" t="s">
        <v>42</v>
      </c>
      <c r="F86" s="146" t="s">
        <v>63</v>
      </c>
      <c r="G86" s="7"/>
    </row>
    <row r="87" spans="1:7" ht="12.75" customHeight="1">
      <c r="A87" s="5" t="s">
        <v>657</v>
      </c>
      <c r="B87" s="437" t="s">
        <v>758</v>
      </c>
      <c r="C87" s="438"/>
      <c r="D87" s="438"/>
      <c r="E87" s="424" t="s">
        <v>1110</v>
      </c>
      <c r="F87" s="424" t="s">
        <v>1108</v>
      </c>
      <c r="G87" s="7"/>
    </row>
    <row r="88" spans="1:7" ht="12.75" customHeight="1">
      <c r="A88" s="5"/>
      <c r="B88" s="439"/>
      <c r="C88" s="440"/>
      <c r="D88" s="440"/>
      <c r="E88" s="430"/>
      <c r="F88" s="424"/>
      <c r="G88" s="7"/>
    </row>
    <row r="89" spans="1:7" ht="12.75" customHeight="1">
      <c r="A89" s="5"/>
      <c r="B89" s="439"/>
      <c r="C89" s="440"/>
      <c r="D89" s="440"/>
      <c r="E89" s="430"/>
      <c r="F89" s="424"/>
      <c r="G89" s="7"/>
    </row>
    <row r="90" spans="1:7" ht="20.25" customHeight="1">
      <c r="A90" s="5"/>
      <c r="B90" s="441"/>
      <c r="C90" s="442"/>
      <c r="D90" s="442"/>
      <c r="E90" s="430"/>
      <c r="F90" s="424"/>
      <c r="G90" s="7"/>
    </row>
    <row r="91" spans="1:7" ht="12.75" customHeight="1">
      <c r="A91" s="5"/>
      <c r="B91" s="147"/>
      <c r="C91" s="147"/>
      <c r="D91" s="147"/>
      <c r="F91" s="7"/>
      <c r="G91" s="7"/>
    </row>
    <row r="92" spans="1:7" ht="12.75" customHeight="1">
      <c r="A92" s="5"/>
      <c r="B92" s="429"/>
      <c r="C92" s="318"/>
      <c r="D92" s="318"/>
      <c r="E92" s="93" t="s">
        <v>354</v>
      </c>
      <c r="F92" s="146" t="s">
        <v>355</v>
      </c>
      <c r="G92" s="7"/>
    </row>
    <row r="93" spans="1:7" ht="12.75" customHeight="1">
      <c r="A93" s="5" t="s">
        <v>658</v>
      </c>
      <c r="B93" s="425" t="s">
        <v>759</v>
      </c>
      <c r="C93" s="426"/>
      <c r="D93" s="426"/>
      <c r="E93" s="430" t="s">
        <v>1082</v>
      </c>
      <c r="F93" s="424"/>
      <c r="G93" s="7"/>
    </row>
    <row r="94" spans="1:7" ht="12.75" customHeight="1">
      <c r="A94" s="5"/>
      <c r="B94" s="427"/>
      <c r="C94" s="428"/>
      <c r="D94" s="428"/>
      <c r="E94" s="431"/>
      <c r="F94" s="424"/>
      <c r="G94" s="7"/>
    </row>
    <row r="95" spans="1:7" ht="12.75" customHeight="1">
      <c r="A95" s="5"/>
      <c r="B95" s="16"/>
      <c r="C95" s="16"/>
      <c r="D95" s="16"/>
      <c r="F95" s="7"/>
      <c r="G95" s="7"/>
    </row>
    <row r="96" spans="1:7" ht="12.75" customHeight="1">
      <c r="A96" s="5"/>
      <c r="B96" s="399" t="s">
        <v>760</v>
      </c>
      <c r="C96" s="399"/>
      <c r="D96" s="399"/>
      <c r="E96" s="399"/>
      <c r="F96" s="399"/>
      <c r="G96" s="7"/>
    </row>
    <row r="97" spans="1:7" ht="12.75" customHeight="1">
      <c r="A97" s="5"/>
      <c r="B97" s="432" t="s">
        <v>1111</v>
      </c>
      <c r="C97" s="327"/>
      <c r="D97" s="327"/>
      <c r="E97" s="327"/>
      <c r="F97" s="327"/>
      <c r="G97" s="7"/>
    </row>
    <row r="98" spans="1:7" ht="12.75" customHeight="1">
      <c r="A98" s="5"/>
      <c r="B98" s="148"/>
      <c r="C98" s="148"/>
      <c r="D98" s="148"/>
      <c r="E98" s="148"/>
      <c r="F98" s="148"/>
      <c r="G98" s="7"/>
    </row>
    <row r="99" spans="1:7" ht="12.75" customHeight="1">
      <c r="A99" s="5" t="s">
        <v>659</v>
      </c>
      <c r="B99" s="399" t="s">
        <v>660</v>
      </c>
      <c r="C99" s="399"/>
      <c r="D99" s="399"/>
      <c r="E99" s="399"/>
      <c r="F99" s="399"/>
      <c r="G99" s="7"/>
    </row>
    <row r="100" spans="1:7" ht="12.75" customHeight="1">
      <c r="A100" s="5"/>
      <c r="B100" s="327"/>
      <c r="C100" s="327"/>
      <c r="D100" s="327"/>
      <c r="E100" s="327"/>
      <c r="F100" s="327"/>
      <c r="G100" s="7"/>
    </row>
    <row r="101" spans="1:7" ht="12.75" customHeight="1"/>
    <row r="115"/>
  </sheetData>
  <mergeCells count="49">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hyperlinks>
    <hyperlink ref="B97" r:id="rId1" xr:uid="{00000000-0004-0000-0300-000000000000}"/>
  </hyperlinks>
  <pageMargins left="0.75" right="0.75" top="1" bottom="1" header="0.5" footer="0.5"/>
  <pageSetup scale="75" orientation="portrait" r:id="rId2"/>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80" zoomScaleNormal="100" zoomScalePageLayoutView="80" workbookViewId="0">
      <selection sqref="A1:C1"/>
    </sheetView>
  </sheetViews>
  <sheetFormatPr defaultColWidth="0" defaultRowHeight="12.75" zeroHeight="1"/>
  <cols>
    <col min="1" max="1" width="4.42578125" style="4" customWidth="1"/>
    <col min="2" max="2" width="66.28515625" style="3" customWidth="1"/>
    <col min="3" max="3" width="12.7109375" style="3" customWidth="1"/>
    <col min="4" max="4" width="9.28515625" style="3" customWidth="1"/>
    <col min="5" max="16384" width="0" style="3" hidden="1"/>
  </cols>
  <sheetData>
    <row r="1" spans="1:3" ht="18">
      <c r="A1" s="317" t="s">
        <v>549</v>
      </c>
      <c r="B1" s="317"/>
      <c r="C1" s="317"/>
    </row>
    <row r="2" spans="1:3" ht="18">
      <c r="A2" s="149"/>
      <c r="B2" s="149"/>
      <c r="C2" s="149"/>
    </row>
    <row r="3" spans="1:3" ht="28.5" customHeight="1">
      <c r="A3" s="5" t="s">
        <v>455</v>
      </c>
      <c r="B3" s="329" t="s">
        <v>550</v>
      </c>
      <c r="C3" s="344"/>
    </row>
    <row r="4" spans="1:3" ht="13.5" customHeight="1">
      <c r="A4" s="5"/>
      <c r="B4" s="17"/>
      <c r="C4" s="58"/>
    </row>
    <row r="5" spans="1:3">
      <c r="A5" s="32" t="s">
        <v>1082</v>
      </c>
      <c r="B5" s="18" t="s">
        <v>551</v>
      </c>
      <c r="C5" s="150"/>
    </row>
    <row r="6" spans="1:3">
      <c r="A6" s="32" t="s">
        <v>1082</v>
      </c>
      <c r="B6" s="18" t="s">
        <v>325</v>
      </c>
      <c r="C6" s="150"/>
    </row>
    <row r="7" spans="1:3">
      <c r="A7" s="32" t="s">
        <v>1082</v>
      </c>
      <c r="B7" s="18" t="s">
        <v>552</v>
      </c>
      <c r="C7" s="150"/>
    </row>
    <row r="8" spans="1:3">
      <c r="A8" s="32" t="s">
        <v>1082</v>
      </c>
      <c r="B8" s="18" t="s">
        <v>553</v>
      </c>
      <c r="C8" s="150"/>
    </row>
    <row r="9" spans="1:3">
      <c r="A9" s="32" t="s">
        <v>1082</v>
      </c>
      <c r="B9" s="18" t="s">
        <v>554</v>
      </c>
      <c r="C9" s="150"/>
    </row>
    <row r="10" spans="1:3">
      <c r="A10" s="32" t="s">
        <v>1082</v>
      </c>
      <c r="B10" s="18" t="s">
        <v>555</v>
      </c>
      <c r="C10" s="150"/>
    </row>
    <row r="11" spans="1:3">
      <c r="A11" s="32" t="s">
        <v>1082</v>
      </c>
      <c r="B11" s="18" t="s">
        <v>556</v>
      </c>
      <c r="C11" s="150"/>
    </row>
    <row r="12" spans="1:3">
      <c r="A12" s="32"/>
      <c r="B12" s="18" t="s">
        <v>21</v>
      </c>
      <c r="C12" s="150"/>
    </row>
    <row r="13" spans="1:3">
      <c r="A13" s="32"/>
      <c r="B13" s="18" t="s">
        <v>22</v>
      </c>
      <c r="C13" s="150"/>
    </row>
    <row r="14" spans="1:3">
      <c r="A14" s="32" t="s">
        <v>1082</v>
      </c>
      <c r="B14" s="18" t="s">
        <v>23</v>
      </c>
      <c r="C14" s="150"/>
    </row>
    <row r="15" spans="1:3">
      <c r="A15" s="32" t="s">
        <v>1082</v>
      </c>
      <c r="B15" s="18" t="s">
        <v>24</v>
      </c>
      <c r="C15" s="150"/>
    </row>
    <row r="16" spans="1:3">
      <c r="A16" s="32" t="s">
        <v>1082</v>
      </c>
      <c r="B16" s="18" t="s">
        <v>25</v>
      </c>
      <c r="C16" s="150"/>
    </row>
    <row r="17" spans="1:3">
      <c r="A17" s="32"/>
      <c r="B17" s="18" t="s">
        <v>26</v>
      </c>
      <c r="C17" s="150"/>
    </row>
    <row r="18" spans="1:3">
      <c r="A18" s="32"/>
      <c r="B18" s="18" t="s">
        <v>27</v>
      </c>
      <c r="C18" s="150"/>
    </row>
    <row r="19" spans="1:3">
      <c r="A19" s="32" t="s">
        <v>1082</v>
      </c>
      <c r="B19" s="18" t="s">
        <v>28</v>
      </c>
      <c r="C19" s="150"/>
    </row>
    <row r="20" spans="1:3">
      <c r="A20" s="32" t="s">
        <v>1082</v>
      </c>
      <c r="B20" s="18" t="s">
        <v>29</v>
      </c>
      <c r="C20" s="150"/>
    </row>
    <row r="21" spans="1:3">
      <c r="A21" s="32" t="s">
        <v>1082</v>
      </c>
      <c r="B21" s="18" t="s">
        <v>30</v>
      </c>
      <c r="C21" s="150"/>
    </row>
    <row r="22" spans="1:3">
      <c r="A22" s="32"/>
      <c r="B22" s="18" t="s">
        <v>31</v>
      </c>
      <c r="C22" s="150"/>
    </row>
    <row r="23" spans="1:3">
      <c r="B23" s="327"/>
      <c r="C23" s="327"/>
    </row>
    <row r="24" spans="1:3"/>
    <row r="25" spans="1:3">
      <c r="A25" s="5" t="s">
        <v>456</v>
      </c>
      <c r="B25" s="6" t="s">
        <v>761</v>
      </c>
    </row>
    <row r="26" spans="1:3"/>
    <row r="27" spans="1:3" ht="24.75" customHeight="1">
      <c r="A27" s="151" t="s">
        <v>457</v>
      </c>
      <c r="B27" s="145" t="s">
        <v>32</v>
      </c>
      <c r="C27" s="145"/>
    </row>
    <row r="28" spans="1:3">
      <c r="A28" s="31"/>
      <c r="B28" s="18" t="s">
        <v>33</v>
      </c>
      <c r="C28" s="150"/>
    </row>
    <row r="29" spans="1:3">
      <c r="A29" s="31" t="s">
        <v>1082</v>
      </c>
      <c r="B29" s="18" t="s">
        <v>34</v>
      </c>
      <c r="C29" s="150"/>
    </row>
    <row r="30" spans="1:3">
      <c r="A30" s="31" t="s">
        <v>1082</v>
      </c>
      <c r="B30" s="18" t="s">
        <v>35</v>
      </c>
      <c r="C30" s="150"/>
    </row>
    <row r="31" spans="1:3">
      <c r="A31" s="31"/>
      <c r="B31" s="18" t="s">
        <v>36</v>
      </c>
      <c r="C31" s="150"/>
    </row>
    <row r="32" spans="1:3">
      <c r="A32" s="31" t="s">
        <v>1082</v>
      </c>
      <c r="B32" s="18" t="s">
        <v>609</v>
      </c>
      <c r="C32" s="150"/>
    </row>
    <row r="33" spans="1:3">
      <c r="A33" s="31" t="s">
        <v>1082</v>
      </c>
      <c r="B33" s="18" t="s">
        <v>37</v>
      </c>
      <c r="C33" s="150"/>
    </row>
    <row r="34" spans="1:3">
      <c r="A34" s="31" t="s">
        <v>1082</v>
      </c>
      <c r="B34" s="18" t="s">
        <v>605</v>
      </c>
      <c r="C34" s="150"/>
    </row>
    <row r="35" spans="1:3">
      <c r="A35" s="31"/>
      <c r="B35" s="18" t="s">
        <v>38</v>
      </c>
      <c r="C35" s="150"/>
    </row>
    <row r="36" spans="1:3">
      <c r="A36" s="31" t="s">
        <v>1082</v>
      </c>
      <c r="B36" s="18" t="s">
        <v>39</v>
      </c>
      <c r="C36" s="150"/>
    </row>
    <row r="37" spans="1:3">
      <c r="A37" s="31" t="s">
        <v>1082</v>
      </c>
      <c r="B37" s="18" t="s">
        <v>40</v>
      </c>
      <c r="C37" s="150"/>
    </row>
    <row r="38" spans="1:3">
      <c r="A38" s="31"/>
      <c r="B38" s="18" t="s">
        <v>158</v>
      </c>
      <c r="C38" s="150"/>
    </row>
    <row r="39" spans="1:3">
      <c r="B39" s="448"/>
      <c r="C39" s="448"/>
    </row>
    <row r="40" spans="1:3"/>
    <row r="41" spans="1:3" ht="15.75">
      <c r="B41" s="152"/>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80" zoomScaleNormal="100" zoomScalePageLayoutView="80" workbookViewId="0">
      <selection sqref="A1:F1"/>
    </sheetView>
  </sheetViews>
  <sheetFormatPr defaultColWidth="0" defaultRowHeight="12.75" zeroHeight="1"/>
  <cols>
    <col min="1" max="1" width="3.7109375" style="4" customWidth="1"/>
    <col min="2" max="2" width="27" style="3" customWidth="1"/>
    <col min="3" max="3" width="4.7109375" style="3" customWidth="1"/>
    <col min="4" max="4" width="10.7109375" style="3" customWidth="1"/>
    <col min="5" max="6" width="16.7109375" style="3" customWidth="1"/>
    <col min="7" max="7" width="9.28515625" style="3" customWidth="1"/>
    <col min="8" max="8" width="0.7109375" style="3" customWidth="1"/>
    <col min="9" max="16384" width="0" style="3" hidden="1"/>
  </cols>
  <sheetData>
    <row r="1" spans="1:6" ht="18">
      <c r="A1" s="317" t="s">
        <v>566</v>
      </c>
      <c r="B1" s="317"/>
      <c r="C1" s="317"/>
      <c r="D1" s="317"/>
      <c r="E1" s="318"/>
      <c r="F1" s="318"/>
    </row>
    <row r="2" spans="1:6" ht="8.25" customHeight="1"/>
    <row r="3" spans="1:6" ht="28.5" customHeight="1">
      <c r="A3" s="5" t="s">
        <v>252</v>
      </c>
      <c r="B3" s="453" t="s">
        <v>1112</v>
      </c>
      <c r="C3" s="453"/>
      <c r="D3" s="453"/>
      <c r="E3" s="454"/>
      <c r="F3" s="454"/>
    </row>
    <row r="4" spans="1:6" ht="37.5" customHeight="1">
      <c r="A4" s="5"/>
      <c r="B4" s="452"/>
      <c r="C4" s="452"/>
      <c r="D4" s="452"/>
      <c r="E4" s="153" t="s">
        <v>414</v>
      </c>
      <c r="F4" s="154" t="s">
        <v>173</v>
      </c>
    </row>
    <row r="5" spans="1:6" ht="39.75" customHeight="1">
      <c r="A5" s="5"/>
      <c r="B5" s="369" t="s">
        <v>326</v>
      </c>
      <c r="C5" s="396"/>
      <c r="D5" s="396"/>
      <c r="E5" s="97">
        <v>0.05</v>
      </c>
      <c r="F5" s="155">
        <v>0.04</v>
      </c>
    </row>
    <row r="6" spans="1:6">
      <c r="A6" s="5"/>
      <c r="B6" s="369" t="s">
        <v>567</v>
      </c>
      <c r="C6" s="396"/>
      <c r="D6" s="396"/>
      <c r="E6" s="156">
        <v>0</v>
      </c>
      <c r="F6" s="155">
        <v>0.05</v>
      </c>
    </row>
    <row r="7" spans="1:6">
      <c r="A7" s="5"/>
      <c r="B7" s="369" t="s">
        <v>568</v>
      </c>
      <c r="C7" s="396"/>
      <c r="D7" s="396"/>
      <c r="E7" s="156">
        <v>0</v>
      </c>
      <c r="F7" s="155">
        <v>0.05</v>
      </c>
    </row>
    <row r="8" spans="1:6" ht="24.75" customHeight="1">
      <c r="A8" s="5"/>
      <c r="B8" s="369" t="s">
        <v>569</v>
      </c>
      <c r="C8" s="396"/>
      <c r="D8" s="396"/>
      <c r="E8" s="156">
        <v>0.4</v>
      </c>
      <c r="F8" s="155">
        <v>0.21</v>
      </c>
    </row>
    <row r="9" spans="1:6">
      <c r="A9" s="5"/>
      <c r="B9" s="369" t="s">
        <v>570</v>
      </c>
      <c r="C9" s="396"/>
      <c r="D9" s="396"/>
      <c r="E9" s="156">
        <v>0.6</v>
      </c>
      <c r="F9" s="155">
        <v>0.79</v>
      </c>
    </row>
    <row r="10" spans="1:6">
      <c r="A10" s="5"/>
      <c r="B10" s="369" t="s">
        <v>571</v>
      </c>
      <c r="C10" s="396"/>
      <c r="D10" s="396"/>
      <c r="E10" s="156">
        <v>0</v>
      </c>
      <c r="F10" s="155">
        <v>0.14000000000000001</v>
      </c>
    </row>
    <row r="11" spans="1:6">
      <c r="A11" s="5"/>
      <c r="B11" s="369" t="s">
        <v>572</v>
      </c>
      <c r="C11" s="396"/>
      <c r="D11" s="396"/>
      <c r="E11" s="157">
        <v>18</v>
      </c>
      <c r="F11" s="157">
        <v>21</v>
      </c>
    </row>
    <row r="12" spans="1:6">
      <c r="A12" s="5"/>
      <c r="B12" s="369" t="s">
        <v>573</v>
      </c>
      <c r="C12" s="396"/>
      <c r="D12" s="396"/>
      <c r="E12" s="157">
        <v>18</v>
      </c>
      <c r="F12" s="157">
        <v>22</v>
      </c>
    </row>
    <row r="13" spans="1:6" ht="9.75" customHeight="1"/>
    <row r="14" spans="1:6">
      <c r="A14" s="5" t="s">
        <v>251</v>
      </c>
      <c r="B14" s="367" t="s">
        <v>762</v>
      </c>
      <c r="C14" s="319"/>
      <c r="D14" s="319"/>
      <c r="E14" s="400"/>
      <c r="F14" s="400"/>
    </row>
    <row r="15" spans="1:6">
      <c r="A15" s="5"/>
      <c r="B15" s="151"/>
      <c r="C15" s="7"/>
      <c r="D15" s="7"/>
      <c r="E15" s="16"/>
      <c r="F15" s="16"/>
    </row>
    <row r="16" spans="1:6">
      <c r="A16" s="32"/>
      <c r="B16" s="91" t="s">
        <v>411</v>
      </c>
      <c r="C16" s="19"/>
      <c r="D16" s="7"/>
      <c r="E16" s="16"/>
      <c r="F16" s="16"/>
    </row>
    <row r="17" spans="1:4">
      <c r="A17" s="32" t="s">
        <v>1082</v>
      </c>
      <c r="B17" s="9" t="s">
        <v>574</v>
      </c>
      <c r="C17" s="19"/>
    </row>
    <row r="18" spans="1:4">
      <c r="A18" s="32" t="s">
        <v>1082</v>
      </c>
      <c r="B18" s="9" t="s">
        <v>575</v>
      </c>
      <c r="C18" s="19"/>
    </row>
    <row r="19" spans="1:4">
      <c r="A19" s="32" t="s">
        <v>1082</v>
      </c>
      <c r="B19" s="9" t="s">
        <v>223</v>
      </c>
      <c r="C19" s="19"/>
    </row>
    <row r="20" spans="1:4">
      <c r="A20" s="32" t="s">
        <v>1082</v>
      </c>
      <c r="B20" s="9" t="s">
        <v>224</v>
      </c>
      <c r="C20" s="19"/>
    </row>
    <row r="21" spans="1:4" ht="12.75" customHeight="1">
      <c r="A21" s="32" t="s">
        <v>1082</v>
      </c>
      <c r="B21" s="461" t="s">
        <v>412</v>
      </c>
      <c r="C21" s="462"/>
      <c r="D21" s="462"/>
    </row>
    <row r="22" spans="1:4">
      <c r="A22" s="32" t="s">
        <v>1082</v>
      </c>
      <c r="B22" s="9" t="s">
        <v>225</v>
      </c>
      <c r="C22" s="19"/>
    </row>
    <row r="23" spans="1:4">
      <c r="A23" s="32"/>
      <c r="B23" s="9" t="s">
        <v>226</v>
      </c>
      <c r="C23" s="19"/>
    </row>
    <row r="24" spans="1:4">
      <c r="A24" s="32" t="s">
        <v>1082</v>
      </c>
      <c r="B24" s="9" t="s">
        <v>227</v>
      </c>
      <c r="C24" s="19"/>
    </row>
    <row r="25" spans="1:4">
      <c r="A25" s="32" t="s">
        <v>1082</v>
      </c>
      <c r="B25" s="9" t="s">
        <v>413</v>
      </c>
      <c r="C25" s="19"/>
    </row>
    <row r="26" spans="1:4">
      <c r="A26" s="32" t="s">
        <v>1082</v>
      </c>
      <c r="B26" s="9" t="s">
        <v>228</v>
      </c>
      <c r="C26" s="19"/>
    </row>
    <row r="27" spans="1:4">
      <c r="A27" s="32" t="s">
        <v>1082</v>
      </c>
      <c r="B27" s="9" t="s">
        <v>229</v>
      </c>
      <c r="C27" s="19"/>
    </row>
    <row r="28" spans="1:4">
      <c r="A28" s="32"/>
      <c r="B28" s="9" t="s">
        <v>230</v>
      </c>
      <c r="C28" s="19"/>
    </row>
    <row r="29" spans="1:4">
      <c r="A29" s="32" t="s">
        <v>1082</v>
      </c>
      <c r="B29" s="9" t="s">
        <v>231</v>
      </c>
      <c r="C29" s="19"/>
    </row>
    <row r="30" spans="1:4">
      <c r="A30" s="32" t="s">
        <v>1082</v>
      </c>
      <c r="B30" s="9" t="s">
        <v>232</v>
      </c>
      <c r="C30" s="19"/>
    </row>
    <row r="31" spans="1:4">
      <c r="A31" s="32" t="s">
        <v>1082</v>
      </c>
      <c r="B31" s="9" t="s">
        <v>233</v>
      </c>
      <c r="C31" s="19"/>
    </row>
    <row r="32" spans="1:4">
      <c r="A32" s="32" t="s">
        <v>1082</v>
      </c>
      <c r="B32" s="9" t="s">
        <v>234</v>
      </c>
      <c r="C32" s="19"/>
    </row>
    <row r="33" spans="1:8">
      <c r="A33" s="32" t="s">
        <v>1082</v>
      </c>
      <c r="B33" s="9" t="s">
        <v>235</v>
      </c>
      <c r="C33" s="19"/>
    </row>
    <row r="34" spans="1:8">
      <c r="A34" s="32"/>
      <c r="B34" s="9" t="s">
        <v>236</v>
      </c>
      <c r="C34" s="19"/>
    </row>
    <row r="35" spans="1:8">
      <c r="A35" s="32"/>
      <c r="B35" s="9" t="s">
        <v>237</v>
      </c>
      <c r="C35" s="19"/>
    </row>
    <row r="36" spans="1:8">
      <c r="A36" s="32" t="s">
        <v>1082</v>
      </c>
      <c r="B36" s="9" t="s">
        <v>238</v>
      </c>
      <c r="C36" s="19"/>
    </row>
    <row r="37" spans="1:8" ht="12.75" customHeight="1"/>
    <row r="38" spans="1:8">
      <c r="A38" s="5" t="s">
        <v>250</v>
      </c>
      <c r="B38" s="453" t="s">
        <v>513</v>
      </c>
      <c r="C38" s="412"/>
      <c r="D38" s="412"/>
      <c r="E38" s="458"/>
      <c r="F38" s="400"/>
    </row>
    <row r="39" spans="1:8" s="85" customFormat="1" ht="25.5">
      <c r="A39" s="5"/>
      <c r="B39" s="103"/>
      <c r="C39" s="457" t="s">
        <v>418</v>
      </c>
      <c r="D39" s="457"/>
      <c r="E39" s="158" t="s">
        <v>420</v>
      </c>
      <c r="F39" s="459" t="s">
        <v>419</v>
      </c>
      <c r="G39" s="460"/>
    </row>
    <row r="40" spans="1:8" ht="12.75" customHeight="1">
      <c r="A40" s="5"/>
      <c r="B40" s="120" t="s">
        <v>415</v>
      </c>
      <c r="C40" s="455"/>
      <c r="D40" s="456"/>
      <c r="E40" s="142" t="s">
        <v>1082</v>
      </c>
      <c r="F40" s="320" t="s">
        <v>1083</v>
      </c>
      <c r="G40" s="322"/>
      <c r="H40" s="7"/>
    </row>
    <row r="41" spans="1:8">
      <c r="A41" s="5"/>
      <c r="B41" s="120" t="s">
        <v>416</v>
      </c>
      <c r="C41" s="455"/>
      <c r="D41" s="456"/>
      <c r="E41" s="142"/>
      <c r="F41" s="450"/>
      <c r="G41" s="451"/>
      <c r="H41" s="7"/>
    </row>
    <row r="42" spans="1:8">
      <c r="A42" s="5"/>
      <c r="B42" s="120" t="s">
        <v>417</v>
      </c>
      <c r="C42" s="455" t="s">
        <v>1082</v>
      </c>
      <c r="D42" s="456"/>
      <c r="E42" s="142"/>
      <c r="F42" s="450"/>
      <c r="G42" s="451"/>
      <c r="H42" s="7"/>
    </row>
    <row r="43" spans="1:8" ht="9" customHeight="1"/>
    <row r="44" spans="1:8" ht="26.25" customHeight="1">
      <c r="A44" s="5" t="s">
        <v>249</v>
      </c>
      <c r="B44" s="367" t="s">
        <v>763</v>
      </c>
      <c r="C44" s="319"/>
      <c r="D44" s="319"/>
      <c r="E44" s="319"/>
      <c r="F44" s="319"/>
    </row>
    <row r="45" spans="1:8" ht="14.25" customHeight="1">
      <c r="A45" s="5"/>
      <c r="B45" s="151"/>
      <c r="C45" s="7"/>
      <c r="D45" s="7"/>
      <c r="E45" s="7"/>
      <c r="F45" s="7"/>
    </row>
    <row r="46" spans="1:8">
      <c r="A46" s="32" t="s">
        <v>1082</v>
      </c>
      <c r="B46" s="9" t="s">
        <v>239</v>
      </c>
      <c r="C46" s="159"/>
      <c r="D46" s="18"/>
    </row>
    <row r="47" spans="1:8">
      <c r="A47" s="32"/>
      <c r="B47" s="9" t="s">
        <v>240</v>
      </c>
      <c r="C47" s="159"/>
      <c r="D47" s="18"/>
    </row>
    <row r="48" spans="1:8">
      <c r="A48" s="32"/>
      <c r="B48" s="9" t="s">
        <v>241</v>
      </c>
      <c r="C48" s="159"/>
      <c r="D48" s="18"/>
    </row>
    <row r="49" spans="1:4" ht="13.5" customHeight="1">
      <c r="A49" s="32"/>
      <c r="B49" s="449" t="s">
        <v>242</v>
      </c>
      <c r="C49" s="359"/>
      <c r="D49" s="18"/>
    </row>
    <row r="50" spans="1:4">
      <c r="A50" s="32"/>
      <c r="B50" s="449" t="s">
        <v>243</v>
      </c>
      <c r="C50" s="359"/>
      <c r="D50" s="18"/>
    </row>
    <row r="51" spans="1:4" ht="13.5" customHeight="1">
      <c r="A51" s="32"/>
      <c r="B51" s="449" t="s">
        <v>244</v>
      </c>
      <c r="C51" s="359"/>
      <c r="D51" s="18"/>
    </row>
    <row r="52" spans="1:4" ht="12.75" customHeight="1">
      <c r="A52" s="32"/>
      <c r="B52" s="449" t="s">
        <v>245</v>
      </c>
      <c r="C52" s="359"/>
      <c r="D52" s="359"/>
    </row>
    <row r="53" spans="1:4">
      <c r="A53" s="32" t="s">
        <v>1082</v>
      </c>
      <c r="B53" s="9" t="s">
        <v>246</v>
      </c>
      <c r="C53" s="159"/>
      <c r="D53" s="18"/>
    </row>
    <row r="54" spans="1:4">
      <c r="A54" s="32"/>
      <c r="B54" s="9" t="s">
        <v>247</v>
      </c>
      <c r="C54" s="159"/>
      <c r="D54" s="18"/>
    </row>
    <row r="55" spans="1:4">
      <c r="A55" s="32"/>
      <c r="B55" s="9" t="s">
        <v>102</v>
      </c>
      <c r="C55" s="159"/>
      <c r="D55" s="18"/>
    </row>
    <row r="56" spans="1:4">
      <c r="A56" s="32"/>
      <c r="B56" s="9" t="s">
        <v>103</v>
      </c>
      <c r="C56" s="159"/>
      <c r="D56" s="18"/>
    </row>
    <row r="57" spans="1:4" ht="13.5" customHeight="1">
      <c r="A57" s="32"/>
      <c r="B57" s="9" t="s">
        <v>248</v>
      </c>
      <c r="C57" s="159"/>
      <c r="D57" s="18"/>
    </row>
    <row r="58" spans="1:4" ht="13.5" customHeight="1">
      <c r="A58" s="5"/>
      <c r="B58" s="7"/>
      <c r="C58" s="19"/>
      <c r="D58" s="10"/>
    </row>
    <row r="59" spans="1:4" ht="3.75" customHeight="1">
      <c r="A59" s="5"/>
      <c r="B59" s="399"/>
      <c r="C59" s="399"/>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zoomScale="80" zoomScaleNormal="100" zoomScalePageLayoutView="80" workbookViewId="0">
      <selection sqref="A1:E1"/>
    </sheetView>
  </sheetViews>
  <sheetFormatPr defaultColWidth="0" defaultRowHeight="12.75" zeroHeight="1"/>
  <cols>
    <col min="1" max="1" width="3.7109375" style="4" customWidth="1"/>
    <col min="2" max="2" width="31.7109375" style="3" customWidth="1"/>
    <col min="3" max="5" width="18.7109375" style="3" customWidth="1"/>
    <col min="6" max="6" width="0.7109375" style="3" customWidth="1"/>
    <col min="7" max="16384" width="0" style="3" hidden="1"/>
  </cols>
  <sheetData>
    <row r="1" spans="1:5" ht="18">
      <c r="A1" s="317" t="s">
        <v>389</v>
      </c>
      <c r="B1" s="317"/>
      <c r="C1" s="317"/>
      <c r="D1" s="317"/>
      <c r="E1" s="317"/>
    </row>
    <row r="2" spans="1:5" ht="6.75" customHeight="1">
      <c r="A2" s="149"/>
      <c r="B2" s="149"/>
      <c r="C2" s="149"/>
      <c r="D2" s="149"/>
      <c r="E2" s="149"/>
    </row>
    <row r="3" spans="1:5">
      <c r="A3" s="5" t="s">
        <v>505</v>
      </c>
      <c r="B3" s="160" t="s">
        <v>764</v>
      </c>
      <c r="C3" s="160"/>
      <c r="D3" s="160"/>
      <c r="E3" s="160"/>
    </row>
    <row r="4" spans="1:5">
      <c r="B4" s="432" t="s">
        <v>1182</v>
      </c>
      <c r="C4" s="327"/>
      <c r="D4" s="327"/>
      <c r="E4" s="327"/>
    </row>
    <row r="5" spans="1:5">
      <c r="B5" s="10"/>
      <c r="C5" s="10"/>
      <c r="D5" s="10"/>
      <c r="E5" s="10"/>
    </row>
    <row r="6" spans="1:5" s="367" customFormat="1" ht="27.75" customHeight="1">
      <c r="A6" s="4"/>
      <c r="B6" s="367" t="s">
        <v>1167</v>
      </c>
    </row>
    <row r="7" spans="1:5" ht="14.25" customHeight="1">
      <c r="B7" s="151"/>
      <c r="C7" s="151"/>
      <c r="D7" s="151"/>
      <c r="E7" s="151"/>
    </row>
    <row r="8" spans="1:5" s="465" customFormat="1" ht="12" customHeight="1">
      <c r="A8" s="32"/>
      <c r="B8" s="359" t="s">
        <v>1168</v>
      </c>
    </row>
    <row r="9" spans="1:5" s="465" customFormat="1" ht="13.5" customHeight="1">
      <c r="A9" s="4"/>
    </row>
    <row r="10" spans="1:5" s="465" customFormat="1">
      <c r="A10" s="4"/>
    </row>
    <row r="11" spans="1:5">
      <c r="B11" s="466"/>
      <c r="C11" s="466"/>
      <c r="D11" s="466"/>
      <c r="E11" s="466"/>
    </row>
    <row r="12" spans="1:5">
      <c r="A12" s="5"/>
      <c r="B12" s="5"/>
      <c r="C12" s="5"/>
      <c r="D12" s="5"/>
      <c r="E12" s="5"/>
    </row>
    <row r="13" spans="1:5" ht="14.25" customHeight="1">
      <c r="A13" s="5" t="s">
        <v>397</v>
      </c>
      <c r="B13" s="367" t="s">
        <v>765</v>
      </c>
      <c r="C13" s="319"/>
      <c r="D13" s="319"/>
      <c r="E13" s="319"/>
    </row>
    <row r="14" spans="1:5" ht="39" customHeight="1">
      <c r="A14" s="5"/>
      <c r="B14" s="319" t="s">
        <v>1169</v>
      </c>
      <c r="C14" s="319"/>
      <c r="D14" s="319"/>
      <c r="E14" s="319"/>
    </row>
    <row r="15" spans="1:5" s="367" customFormat="1" ht="28.5" customHeight="1">
      <c r="A15" s="5"/>
      <c r="B15" s="367" t="s">
        <v>1170</v>
      </c>
    </row>
    <row r="16" spans="1:5" s="464" customFormat="1" ht="15" customHeight="1">
      <c r="A16" s="5"/>
      <c r="B16" s="463" t="s">
        <v>766</v>
      </c>
    </row>
    <row r="17" spans="1:5" s="464" customFormat="1" ht="28.5" customHeight="1">
      <c r="A17" s="5"/>
      <c r="B17" s="464" t="s">
        <v>904</v>
      </c>
    </row>
    <row r="18" spans="1:5" s="464" customFormat="1" ht="14.25" customHeight="1">
      <c r="A18" s="5"/>
      <c r="B18" s="463" t="s">
        <v>767</v>
      </c>
    </row>
    <row r="19" spans="1:5" ht="9.75" customHeight="1">
      <c r="A19" s="5"/>
      <c r="C19" s="161"/>
      <c r="D19" s="5"/>
      <c r="E19" s="5"/>
    </row>
    <row r="20" spans="1:5">
      <c r="A20" s="5" t="s">
        <v>397</v>
      </c>
      <c r="B20" s="98"/>
      <c r="C20" s="162" t="s">
        <v>390</v>
      </c>
      <c r="D20" s="162" t="s">
        <v>173</v>
      </c>
    </row>
    <row r="21" spans="1:5">
      <c r="A21" s="5"/>
      <c r="B21" s="138" t="s">
        <v>768</v>
      </c>
      <c r="C21" s="163"/>
      <c r="D21" s="163"/>
    </row>
    <row r="22" spans="1:5">
      <c r="A22" s="5"/>
      <c r="B22" s="164" t="s">
        <v>769</v>
      </c>
      <c r="C22" s="165"/>
      <c r="D22" s="165"/>
    </row>
    <row r="23" spans="1:5">
      <c r="A23" s="5"/>
      <c r="B23" s="166" t="s">
        <v>770</v>
      </c>
      <c r="C23" s="167"/>
      <c r="D23" s="167"/>
    </row>
    <row r="24" spans="1:5">
      <c r="A24" s="5"/>
      <c r="B24" s="164" t="s">
        <v>771</v>
      </c>
      <c r="C24" s="165">
        <v>15198</v>
      </c>
      <c r="D24" s="165">
        <v>15198</v>
      </c>
    </row>
    <row r="25" spans="1:5">
      <c r="A25" s="5"/>
      <c r="B25" s="164" t="s">
        <v>772</v>
      </c>
      <c r="C25" s="165">
        <v>15198</v>
      </c>
      <c r="D25" s="165">
        <v>15198</v>
      </c>
    </row>
    <row r="26" spans="1:5">
      <c r="A26" s="5"/>
      <c r="B26" s="164" t="s">
        <v>773</v>
      </c>
      <c r="C26" s="165">
        <v>31658</v>
      </c>
      <c r="D26" s="165">
        <v>31658</v>
      </c>
    </row>
    <row r="27" spans="1:5">
      <c r="A27" s="5"/>
      <c r="B27" s="168" t="s">
        <v>774</v>
      </c>
      <c r="C27" s="165">
        <v>31658</v>
      </c>
      <c r="D27" s="165">
        <v>31658</v>
      </c>
    </row>
    <row r="28" spans="1:5">
      <c r="A28" s="5"/>
      <c r="B28" s="169" t="s">
        <v>775</v>
      </c>
      <c r="C28" s="170"/>
      <c r="D28" s="171"/>
    </row>
    <row r="29" spans="1:5">
      <c r="A29" s="5"/>
      <c r="B29" s="168" t="s">
        <v>776</v>
      </c>
      <c r="C29" s="165">
        <v>3314</v>
      </c>
      <c r="D29" s="165">
        <v>3314</v>
      </c>
    </row>
    <row r="30" spans="1:5">
      <c r="A30" s="5"/>
      <c r="B30" s="168" t="s">
        <v>777</v>
      </c>
      <c r="C30" s="165">
        <v>14600</v>
      </c>
      <c r="D30" s="165">
        <v>14600</v>
      </c>
    </row>
    <row r="31" spans="1:5">
      <c r="A31" s="5"/>
      <c r="B31" s="168" t="s">
        <v>778</v>
      </c>
      <c r="C31" s="165"/>
      <c r="D31" s="165"/>
    </row>
    <row r="32" spans="1:5" ht="15" customHeight="1">
      <c r="A32" s="5"/>
      <c r="B32" s="168" t="s">
        <v>779</v>
      </c>
      <c r="C32" s="165"/>
      <c r="D32" s="165"/>
    </row>
    <row r="33" spans="1:5" ht="9" customHeight="1"/>
    <row r="34" spans="1:5" ht="26.25" customHeight="1">
      <c r="A34" s="5"/>
      <c r="B34" s="401" t="s">
        <v>780</v>
      </c>
      <c r="C34" s="401"/>
      <c r="D34" s="401"/>
      <c r="E34" s="93"/>
    </row>
    <row r="35" spans="1:5">
      <c r="A35" s="5"/>
      <c r="B35" s="7"/>
      <c r="C35" s="7"/>
      <c r="D35" s="172"/>
    </row>
    <row r="36" spans="1:5">
      <c r="A36" s="5"/>
      <c r="B36" s="173" t="s">
        <v>199</v>
      </c>
      <c r="C36" s="331"/>
      <c r="D36" s="331"/>
      <c r="E36" s="331"/>
    </row>
    <row r="37" spans="1:5" s="319" customFormat="1">
      <c r="A37" s="5"/>
    </row>
    <row r="38" spans="1:5">
      <c r="B38" s="429"/>
      <c r="C38" s="318"/>
      <c r="D38" s="64" t="s">
        <v>391</v>
      </c>
      <c r="E38" s="64" t="s">
        <v>392</v>
      </c>
    </row>
    <row r="39" spans="1:5" ht="25.5" customHeight="1">
      <c r="A39" s="5" t="s">
        <v>200</v>
      </c>
      <c r="B39" s="467" t="s">
        <v>781</v>
      </c>
      <c r="C39" s="468"/>
      <c r="D39" s="157">
        <v>12</v>
      </c>
      <c r="E39" s="157">
        <v>19</v>
      </c>
    </row>
    <row r="40" spans="1:5"/>
    <row r="41" spans="1:5">
      <c r="B41" s="429"/>
      <c r="C41" s="318"/>
      <c r="D41" s="64" t="s">
        <v>354</v>
      </c>
      <c r="E41" s="64" t="s">
        <v>355</v>
      </c>
    </row>
    <row r="42" spans="1:5" ht="27.75" customHeight="1">
      <c r="A42" s="5" t="s">
        <v>201</v>
      </c>
      <c r="B42" s="467" t="s">
        <v>204</v>
      </c>
      <c r="C42" s="468"/>
      <c r="D42" s="142"/>
      <c r="E42" s="315" t="s">
        <v>1082</v>
      </c>
    </row>
    <row r="43" spans="1:5" ht="28.5" customHeight="1">
      <c r="A43" s="5" t="s">
        <v>202</v>
      </c>
      <c r="B43" s="319" t="s">
        <v>782</v>
      </c>
      <c r="C43" s="319"/>
      <c r="D43" s="142"/>
      <c r="E43" s="315" t="s">
        <v>1082</v>
      </c>
    </row>
    <row r="44" spans="1:5" ht="28.5" customHeight="1">
      <c r="A44" s="5"/>
      <c r="B44" s="389" t="s">
        <v>97</v>
      </c>
      <c r="C44" s="389"/>
      <c r="D44" s="174"/>
      <c r="E44" s="19"/>
    </row>
    <row r="45" spans="1:5">
      <c r="B45" s="318"/>
      <c r="C45" s="318"/>
      <c r="D45" s="318"/>
      <c r="E45" s="318"/>
    </row>
    <row r="46" spans="1:5" ht="19.5" customHeight="1">
      <c r="A46" s="5" t="s">
        <v>203</v>
      </c>
      <c r="B46" s="412" t="s">
        <v>393</v>
      </c>
      <c r="C46" s="412"/>
      <c r="D46" s="412"/>
      <c r="E46" s="412"/>
    </row>
    <row r="47" spans="1:5" ht="38.25">
      <c r="A47" s="5"/>
      <c r="B47" s="141"/>
      <c r="C47" s="103" t="s">
        <v>394</v>
      </c>
      <c r="D47" s="103" t="s">
        <v>395</v>
      </c>
      <c r="E47" s="103" t="s">
        <v>396</v>
      </c>
    </row>
    <row r="48" spans="1:5">
      <c r="A48" s="5"/>
      <c r="B48" s="98" t="s">
        <v>783</v>
      </c>
      <c r="C48" s="175">
        <v>2750</v>
      </c>
      <c r="D48" s="175">
        <v>2750</v>
      </c>
      <c r="E48" s="175">
        <v>2750</v>
      </c>
    </row>
    <row r="49" spans="1:5">
      <c r="A49" s="5"/>
      <c r="B49" s="98" t="s">
        <v>784</v>
      </c>
      <c r="C49" s="176"/>
      <c r="D49" s="176"/>
      <c r="E49" s="175"/>
    </row>
    <row r="50" spans="1:5">
      <c r="A50" s="5"/>
      <c r="B50" s="98" t="s">
        <v>785</v>
      </c>
      <c r="C50" s="176"/>
      <c r="D50" s="175"/>
      <c r="E50" s="175"/>
    </row>
    <row r="51" spans="1:5">
      <c r="A51" s="5"/>
      <c r="B51" s="100" t="s">
        <v>786</v>
      </c>
      <c r="C51" s="176"/>
      <c r="D51" s="176"/>
      <c r="E51" s="175">
        <v>12200</v>
      </c>
    </row>
    <row r="52" spans="1:5">
      <c r="A52" s="5"/>
      <c r="B52" s="98" t="s">
        <v>787</v>
      </c>
      <c r="C52" s="175">
        <v>1100</v>
      </c>
      <c r="D52" s="175">
        <v>3300</v>
      </c>
      <c r="E52" s="175">
        <v>3300</v>
      </c>
    </row>
    <row r="53" spans="1:5">
      <c r="A53" s="5"/>
      <c r="B53" s="98" t="s">
        <v>788</v>
      </c>
      <c r="C53" s="175">
        <v>3200</v>
      </c>
      <c r="D53" s="175">
        <v>3200</v>
      </c>
      <c r="E53" s="175">
        <v>3200</v>
      </c>
    </row>
    <row r="54" spans="1:5">
      <c r="B54" s="372" t="s">
        <v>789</v>
      </c>
      <c r="C54" s="372"/>
      <c r="D54" s="372"/>
      <c r="E54" s="372"/>
    </row>
    <row r="55" spans="1:5"/>
    <row r="56" spans="1:5">
      <c r="A56" s="5" t="s">
        <v>287</v>
      </c>
      <c r="B56" s="412" t="s">
        <v>790</v>
      </c>
      <c r="C56" s="412"/>
    </row>
    <row r="57" spans="1:5">
      <c r="A57" s="5"/>
      <c r="B57" s="34" t="s">
        <v>791</v>
      </c>
      <c r="C57" s="177"/>
    </row>
    <row r="58" spans="1:5">
      <c r="A58" s="5"/>
      <c r="B58" s="34" t="s">
        <v>792</v>
      </c>
      <c r="C58" s="177"/>
    </row>
    <row r="59" spans="1:5">
      <c r="A59" s="5"/>
      <c r="B59" s="178" t="s">
        <v>793</v>
      </c>
      <c r="C59" s="177">
        <v>579</v>
      </c>
    </row>
    <row r="60" spans="1:5">
      <c r="A60" s="5"/>
      <c r="B60" s="178" t="s">
        <v>794</v>
      </c>
      <c r="C60" s="177">
        <v>579</v>
      </c>
    </row>
    <row r="61" spans="1:5">
      <c r="A61" s="5"/>
      <c r="B61" s="178" t="s">
        <v>795</v>
      </c>
      <c r="C61" s="177">
        <v>1354</v>
      </c>
    </row>
    <row r="62" spans="1:5">
      <c r="A62" s="5"/>
      <c r="B62" s="34" t="s">
        <v>796</v>
      </c>
      <c r="C62" s="177">
        <v>1354</v>
      </c>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hyperlinks>
    <hyperlink ref="B4" r:id="rId1" xr:uid="{00000000-0004-0000-0600-000000000000}"/>
  </hyperlinks>
  <pageMargins left="0.75" right="0.75" top="1" bottom="1" header="0.5" footer="0.5"/>
  <pageSetup scale="75" orientation="portrait" r:id="rId2"/>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view="pageLayout" zoomScale="80" zoomScaleNormal="100" zoomScalePageLayoutView="80" workbookViewId="0">
      <selection sqref="A1:F1"/>
    </sheetView>
  </sheetViews>
  <sheetFormatPr defaultColWidth="0" defaultRowHeight="12.75" zeroHeight="1"/>
  <cols>
    <col min="1" max="1" width="4.7109375" style="4" customWidth="1"/>
    <col min="2" max="2" width="2.5703125" style="3" customWidth="1"/>
    <col min="3" max="3" width="41" style="3" customWidth="1"/>
    <col min="4" max="6" width="14.28515625" style="3" customWidth="1"/>
    <col min="7" max="7" width="9.28515625" style="3" customWidth="1"/>
    <col min="8" max="16384" width="0" style="3" hidden="1"/>
  </cols>
  <sheetData>
    <row r="1" spans="1:6" ht="18">
      <c r="A1" s="317" t="s">
        <v>288</v>
      </c>
      <c r="B1" s="317"/>
      <c r="C1" s="317"/>
      <c r="D1" s="317"/>
      <c r="E1" s="317"/>
      <c r="F1" s="317"/>
    </row>
    <row r="2" spans="1:6"/>
    <row r="3" spans="1:6" ht="15">
      <c r="B3" s="499" t="s">
        <v>797</v>
      </c>
      <c r="C3" s="499"/>
      <c r="D3" s="499"/>
      <c r="E3" s="499"/>
      <c r="F3" s="499"/>
    </row>
    <row r="4" spans="1:6" ht="8.25" customHeight="1">
      <c r="A4" s="5"/>
      <c r="B4" s="463"/>
      <c r="C4" s="319"/>
      <c r="D4" s="319"/>
      <c r="E4" s="319"/>
      <c r="F4" s="319"/>
    </row>
    <row r="5" spans="1:6" ht="20.25" customHeight="1">
      <c r="A5" s="5"/>
      <c r="B5" s="463" t="s">
        <v>798</v>
      </c>
      <c r="C5" s="463"/>
      <c r="D5" s="463"/>
      <c r="E5" s="463"/>
      <c r="F5" s="463"/>
    </row>
    <row r="6" spans="1:6" ht="32.25" customHeight="1">
      <c r="A6" s="5"/>
      <c r="B6" s="463" t="s">
        <v>799</v>
      </c>
      <c r="C6" s="463"/>
      <c r="D6" s="463"/>
      <c r="E6" s="463"/>
      <c r="F6" s="463"/>
    </row>
    <row r="7" spans="1:6" ht="44.25" customHeight="1">
      <c r="A7" s="5"/>
      <c r="B7" s="463" t="s">
        <v>800</v>
      </c>
      <c r="C7" s="463"/>
      <c r="D7" s="463"/>
      <c r="E7" s="463"/>
      <c r="F7" s="463"/>
    </row>
    <row r="8" spans="1:6" ht="30.75" customHeight="1">
      <c r="A8" s="5"/>
      <c r="B8" s="463" t="s">
        <v>801</v>
      </c>
      <c r="C8" s="463"/>
      <c r="D8" s="463"/>
      <c r="E8" s="463"/>
      <c r="F8" s="463"/>
    </row>
    <row r="9" spans="1:6" ht="28.5" customHeight="1">
      <c r="A9" s="5"/>
      <c r="B9" s="463" t="s">
        <v>802</v>
      </c>
      <c r="C9" s="463"/>
      <c r="D9" s="463"/>
      <c r="E9" s="463"/>
      <c r="F9" s="463"/>
    </row>
    <row r="10" spans="1:6" ht="44.25" customHeight="1">
      <c r="A10" s="5"/>
      <c r="B10" s="463" t="s">
        <v>803</v>
      </c>
      <c r="C10" s="463"/>
      <c r="D10" s="463"/>
      <c r="E10" s="463"/>
      <c r="F10" s="463"/>
    </row>
    <row r="11" spans="1:6" ht="31.5" customHeight="1">
      <c r="A11" s="5"/>
      <c r="B11" s="463" t="s">
        <v>804</v>
      </c>
      <c r="C11" s="463"/>
      <c r="D11" s="463"/>
      <c r="E11" s="463"/>
      <c r="F11" s="463"/>
    </row>
    <row r="12" spans="1:6" ht="31.5" customHeight="1">
      <c r="A12" s="5"/>
      <c r="B12" s="463" t="s">
        <v>805</v>
      </c>
      <c r="C12" s="463"/>
      <c r="D12" s="463"/>
      <c r="E12" s="463"/>
      <c r="F12" s="463"/>
    </row>
    <row r="13" spans="1:6" ht="65.25" customHeight="1">
      <c r="A13" s="5"/>
      <c r="B13" s="463" t="s">
        <v>806</v>
      </c>
      <c r="C13" s="463"/>
      <c r="D13" s="463"/>
      <c r="E13" s="463"/>
      <c r="F13" s="463"/>
    </row>
    <row r="14" spans="1:6" ht="13.5" customHeight="1">
      <c r="A14" s="5"/>
      <c r="B14" s="502" t="s">
        <v>309</v>
      </c>
      <c r="C14" s="502"/>
      <c r="D14" s="502"/>
      <c r="E14" s="502"/>
      <c r="F14" s="502"/>
    </row>
    <row r="15" spans="1:6" ht="13.5" customHeight="1">
      <c r="A15" s="5"/>
      <c r="B15" s="111"/>
      <c r="C15" s="179" t="s">
        <v>807</v>
      </c>
      <c r="D15" s="463" t="s">
        <v>812</v>
      </c>
      <c r="E15" s="463"/>
      <c r="F15" s="111"/>
    </row>
    <row r="16" spans="1:6" ht="13.5" customHeight="1">
      <c r="A16" s="5"/>
      <c r="B16" s="111"/>
      <c r="C16" s="179" t="s">
        <v>808</v>
      </c>
      <c r="D16" s="463" t="s">
        <v>813</v>
      </c>
      <c r="E16" s="463"/>
      <c r="F16" s="111"/>
    </row>
    <row r="17" spans="1:6" ht="13.5" customHeight="1">
      <c r="A17" s="5"/>
      <c r="B17" s="111"/>
      <c r="C17" s="179" t="s">
        <v>809</v>
      </c>
      <c r="D17" s="463" t="s">
        <v>814</v>
      </c>
      <c r="E17" s="463"/>
      <c r="F17" s="111"/>
    </row>
    <row r="18" spans="1:6" ht="12.75" customHeight="1">
      <c r="A18" s="5"/>
      <c r="B18" s="111"/>
      <c r="C18" s="179" t="s">
        <v>810</v>
      </c>
      <c r="D18" s="463" t="s">
        <v>815</v>
      </c>
      <c r="E18" s="463"/>
      <c r="F18" s="111"/>
    </row>
    <row r="19" spans="1:6" ht="18.75" customHeight="1">
      <c r="A19" s="5"/>
      <c r="B19" s="111"/>
      <c r="C19" s="179" t="s">
        <v>811</v>
      </c>
      <c r="D19" s="111"/>
      <c r="E19" s="111"/>
      <c r="F19" s="111"/>
    </row>
    <row r="20" spans="1:6" ht="31.5" customHeight="1">
      <c r="A20" s="5"/>
      <c r="B20" s="463" t="s">
        <v>816</v>
      </c>
      <c r="C20" s="463"/>
      <c r="D20" s="463"/>
      <c r="E20" s="463"/>
      <c r="F20" s="463"/>
    </row>
    <row r="21" spans="1:6" ht="32.25" customHeight="1">
      <c r="A21" s="5"/>
      <c r="B21" s="463" t="s">
        <v>817</v>
      </c>
      <c r="C21" s="463"/>
      <c r="D21" s="463"/>
      <c r="E21" s="463"/>
      <c r="F21" s="463"/>
    </row>
    <row r="22" spans="1:6" ht="39.75" customHeight="1">
      <c r="A22" s="5"/>
      <c r="B22" s="463" t="s">
        <v>818</v>
      </c>
      <c r="C22" s="463"/>
      <c r="D22" s="463"/>
      <c r="E22" s="463"/>
      <c r="F22" s="463"/>
    </row>
    <row r="23" spans="1:6" ht="25.5" customHeight="1">
      <c r="A23" s="5"/>
      <c r="B23" s="463" t="s">
        <v>819</v>
      </c>
      <c r="C23" s="463"/>
      <c r="D23" s="463"/>
      <c r="E23" s="463"/>
      <c r="F23" s="463"/>
    </row>
    <row r="24" spans="1:6" ht="12.75" customHeight="1">
      <c r="A24" s="5"/>
      <c r="B24" s="111"/>
      <c r="C24" s="111"/>
      <c r="D24" s="111"/>
      <c r="E24" s="111"/>
      <c r="F24" s="111"/>
    </row>
    <row r="25" spans="1:6" ht="13.5" customHeight="1">
      <c r="A25" s="5"/>
      <c r="B25" s="333" t="s">
        <v>820</v>
      </c>
      <c r="C25" s="333"/>
      <c r="D25" s="333"/>
      <c r="E25" s="333"/>
      <c r="F25" s="333"/>
    </row>
    <row r="26" spans="1:6" ht="13.5" customHeight="1">
      <c r="A26" s="5"/>
      <c r="B26" s="22"/>
      <c r="C26" s="22"/>
      <c r="D26" s="22"/>
      <c r="E26" s="22"/>
      <c r="F26" s="22"/>
    </row>
    <row r="27" spans="1:6" ht="15">
      <c r="A27" s="5"/>
      <c r="B27" s="503" t="s">
        <v>905</v>
      </c>
      <c r="C27" s="504"/>
      <c r="D27" s="504"/>
      <c r="E27" s="504"/>
      <c r="F27" s="504"/>
    </row>
    <row r="28" spans="1:6">
      <c r="A28" s="5"/>
      <c r="B28" s="505"/>
      <c r="C28" s="505"/>
      <c r="D28" s="505"/>
      <c r="E28" s="505"/>
      <c r="F28" s="505"/>
    </row>
    <row r="29" spans="1:6" ht="43.5" customHeight="1">
      <c r="A29" s="5" t="s">
        <v>260</v>
      </c>
      <c r="B29" s="463" t="s">
        <v>908</v>
      </c>
      <c r="C29" s="463"/>
      <c r="D29" s="463"/>
      <c r="E29" s="463"/>
      <c r="F29" s="463"/>
    </row>
    <row r="30" spans="1:6" ht="27" customHeight="1">
      <c r="A30" s="5"/>
      <c r="B30" s="319" t="s">
        <v>1171</v>
      </c>
      <c r="C30" s="319"/>
      <c r="D30" s="319"/>
      <c r="E30" s="319"/>
      <c r="F30" s="319"/>
    </row>
    <row r="31" spans="1:6">
      <c r="A31" s="5"/>
      <c r="B31" s="463" t="s">
        <v>906</v>
      </c>
      <c r="C31" s="463"/>
      <c r="D31" s="463"/>
      <c r="E31" s="463"/>
      <c r="F31" s="463"/>
    </row>
    <row r="32" spans="1:6" ht="27" customHeight="1">
      <c r="A32" s="5"/>
      <c r="B32" s="463" t="s">
        <v>907</v>
      </c>
      <c r="C32" s="463"/>
      <c r="D32" s="463"/>
      <c r="E32" s="463"/>
      <c r="F32" s="463"/>
    </row>
    <row r="33" spans="1:6" ht="27" customHeight="1">
      <c r="A33" s="5"/>
      <c r="B33" s="463" t="s">
        <v>910</v>
      </c>
      <c r="C33" s="463"/>
      <c r="D33" s="463"/>
      <c r="E33" s="463"/>
      <c r="F33" s="463"/>
    </row>
    <row r="34" spans="1:6" ht="13.5" customHeight="1">
      <c r="A34" s="5"/>
      <c r="B34" s="333" t="s">
        <v>843</v>
      </c>
      <c r="C34" s="333"/>
      <c r="D34" s="333"/>
      <c r="E34" s="333"/>
      <c r="F34" s="333"/>
    </row>
    <row r="35" spans="1:6">
      <c r="A35" s="5"/>
      <c r="B35" s="111"/>
      <c r="C35" s="7"/>
      <c r="D35" s="7"/>
      <c r="E35" s="7"/>
      <c r="F35" s="7"/>
    </row>
    <row r="36" spans="1:6" ht="25.5">
      <c r="A36" s="5"/>
      <c r="B36" s="463"/>
      <c r="C36" s="319"/>
      <c r="D36" s="319"/>
      <c r="E36" s="180" t="s">
        <v>1172</v>
      </c>
      <c r="F36" s="180" t="s">
        <v>1173</v>
      </c>
    </row>
    <row r="37" spans="1:6" ht="27" customHeight="1">
      <c r="A37" s="5"/>
      <c r="B37" s="498" t="s">
        <v>909</v>
      </c>
      <c r="C37" s="335"/>
      <c r="D37" s="335"/>
      <c r="E37" s="181"/>
      <c r="F37" s="181" t="s">
        <v>1082</v>
      </c>
    </row>
    <row r="38" spans="1:6">
      <c r="A38" s="5"/>
      <c r="B38" s="319" t="s">
        <v>821</v>
      </c>
      <c r="C38" s="319"/>
      <c r="D38" s="319"/>
      <c r="E38" s="319"/>
      <c r="F38" s="319"/>
    </row>
    <row r="39" spans="1:6">
      <c r="A39" s="5"/>
      <c r="B39" s="7"/>
      <c r="C39" s="7"/>
      <c r="D39" s="7"/>
      <c r="E39" s="7"/>
      <c r="F39" s="7"/>
    </row>
    <row r="40" spans="1:6">
      <c r="A40" s="32" t="s">
        <v>1082</v>
      </c>
      <c r="B40" s="497" t="s">
        <v>123</v>
      </c>
      <c r="C40" s="497"/>
      <c r="D40" s="19"/>
    </row>
    <row r="41" spans="1:6">
      <c r="A41" s="32"/>
      <c r="B41" s="486" t="s">
        <v>124</v>
      </c>
      <c r="C41" s="486"/>
      <c r="D41" s="19"/>
    </row>
    <row r="42" spans="1:6">
      <c r="A42" s="32"/>
      <c r="B42" s="486" t="s">
        <v>125</v>
      </c>
      <c r="C42" s="486"/>
      <c r="D42" s="19"/>
    </row>
    <row r="43" spans="1:6"/>
    <row r="44" spans="1:6" ht="76.5">
      <c r="A44" s="5"/>
      <c r="B44" s="491"/>
      <c r="C44" s="492"/>
      <c r="D44" s="493"/>
      <c r="E44" s="103" t="s">
        <v>822</v>
      </c>
      <c r="F44" s="182" t="s">
        <v>823</v>
      </c>
    </row>
    <row r="45" spans="1:6">
      <c r="A45" s="5"/>
      <c r="B45" s="183" t="s">
        <v>289</v>
      </c>
      <c r="C45" s="184"/>
      <c r="D45" s="184"/>
      <c r="E45" s="138"/>
      <c r="F45" s="185"/>
    </row>
    <row r="46" spans="1:6">
      <c r="A46" s="5"/>
      <c r="B46" s="494" t="s">
        <v>290</v>
      </c>
      <c r="C46" s="495"/>
      <c r="D46" s="496"/>
      <c r="E46" s="186">
        <v>17605157.109999999</v>
      </c>
      <c r="F46" s="186">
        <v>0</v>
      </c>
    </row>
    <row r="47" spans="1:6" ht="26.25" customHeight="1">
      <c r="A47" s="5"/>
      <c r="B47" s="476" t="s">
        <v>824</v>
      </c>
      <c r="C47" s="477"/>
      <c r="D47" s="478"/>
      <c r="E47" s="186">
        <v>24806943.300000001</v>
      </c>
      <c r="F47" s="186">
        <v>25000</v>
      </c>
    </row>
    <row r="48" spans="1:6" ht="40.5" customHeight="1">
      <c r="A48" s="5"/>
      <c r="B48" s="476" t="s">
        <v>825</v>
      </c>
      <c r="C48" s="477"/>
      <c r="D48" s="478"/>
      <c r="E48" s="186">
        <v>14355439.74</v>
      </c>
      <c r="F48" s="186">
        <v>17544717.57</v>
      </c>
    </row>
    <row r="49" spans="1:6" ht="27.75" customHeight="1">
      <c r="A49" s="5"/>
      <c r="B49" s="476" t="s">
        <v>826</v>
      </c>
      <c r="C49" s="477"/>
      <c r="D49" s="478"/>
      <c r="E49" s="186">
        <v>393224.54</v>
      </c>
      <c r="F49" s="186">
        <v>422359.84</v>
      </c>
    </row>
    <row r="50" spans="1:6">
      <c r="A50" s="5"/>
      <c r="B50" s="470" t="s">
        <v>372</v>
      </c>
      <c r="C50" s="471"/>
      <c r="D50" s="472"/>
      <c r="E50" s="187">
        <f>SUM(E46:E49)</f>
        <v>57160764.689999998</v>
      </c>
      <c r="F50" s="187">
        <f>SUM(F46:F49)</f>
        <v>17992077.41</v>
      </c>
    </row>
    <row r="51" spans="1:6">
      <c r="A51" s="5"/>
      <c r="B51" s="183" t="s">
        <v>373</v>
      </c>
      <c r="C51" s="184"/>
      <c r="D51" s="184"/>
      <c r="E51" s="138"/>
      <c r="F51" s="185"/>
    </row>
    <row r="52" spans="1:6">
      <c r="A52" s="5"/>
      <c r="B52" s="476" t="s">
        <v>374</v>
      </c>
      <c r="C52" s="477"/>
      <c r="D52" s="478"/>
      <c r="E52" s="188">
        <v>23690551.91</v>
      </c>
      <c r="F52" s="188">
        <v>8293002.9900000002</v>
      </c>
    </row>
    <row r="53" spans="1:6">
      <c r="A53" s="5"/>
      <c r="B53" s="476" t="s">
        <v>577</v>
      </c>
      <c r="C53" s="477"/>
      <c r="D53" s="478"/>
      <c r="E53" s="188">
        <v>473260.49</v>
      </c>
      <c r="F53" s="141"/>
    </row>
    <row r="54" spans="1:6" ht="25.5" customHeight="1">
      <c r="A54" s="5"/>
      <c r="B54" s="476" t="s">
        <v>332</v>
      </c>
      <c r="C54" s="477"/>
      <c r="D54" s="478"/>
      <c r="E54" s="188">
        <v>683337.21</v>
      </c>
      <c r="F54" s="189">
        <v>878613.84</v>
      </c>
    </row>
    <row r="55" spans="1:6">
      <c r="A55" s="5"/>
      <c r="B55" s="470" t="s">
        <v>375</v>
      </c>
      <c r="C55" s="471"/>
      <c r="D55" s="472"/>
      <c r="E55" s="187">
        <f>SUM(E52:E54)</f>
        <v>24847149.609999999</v>
      </c>
      <c r="F55" s="187">
        <f>SUM(F52,F54)</f>
        <v>9171616.8300000001</v>
      </c>
    </row>
    <row r="56" spans="1:6">
      <c r="A56" s="5"/>
      <c r="B56" s="470" t="s">
        <v>376</v>
      </c>
      <c r="C56" s="471"/>
      <c r="D56" s="472"/>
      <c r="E56" s="188">
        <v>2987459.51</v>
      </c>
      <c r="F56" s="188">
        <v>2629337.4900000002</v>
      </c>
    </row>
    <row r="57" spans="1:6" ht="42.75" customHeight="1">
      <c r="A57" s="5"/>
      <c r="B57" s="320" t="s">
        <v>827</v>
      </c>
      <c r="C57" s="321"/>
      <c r="D57" s="322"/>
      <c r="E57" s="188">
        <v>269462.5</v>
      </c>
      <c r="F57" s="188">
        <v>0</v>
      </c>
    </row>
    <row r="58" spans="1:6">
      <c r="A58" s="5"/>
      <c r="B58" s="470" t="s">
        <v>377</v>
      </c>
      <c r="C58" s="471"/>
      <c r="D58" s="472"/>
      <c r="E58" s="188">
        <v>1037197.58</v>
      </c>
      <c r="F58" s="188">
        <v>3218783.95</v>
      </c>
    </row>
    <row r="59" spans="1:6"/>
    <row r="60" spans="1:6" ht="28.5" customHeight="1">
      <c r="A60" s="5" t="s">
        <v>261</v>
      </c>
      <c r="B60" s="367" t="s">
        <v>828</v>
      </c>
      <c r="C60" s="319"/>
      <c r="D60" s="319"/>
      <c r="E60" s="319"/>
      <c r="F60" s="319"/>
    </row>
    <row r="61" spans="1:6" ht="31.5" customHeight="1">
      <c r="A61" s="5"/>
      <c r="B61" s="367" t="s">
        <v>1076</v>
      </c>
      <c r="C61" s="367"/>
      <c r="D61" s="367"/>
      <c r="E61" s="367"/>
      <c r="F61" s="367"/>
    </row>
    <row r="62" spans="1:6" ht="15" customHeight="1">
      <c r="A62" s="5"/>
      <c r="B62" s="475" t="s">
        <v>829</v>
      </c>
      <c r="C62" s="367"/>
      <c r="D62" s="367"/>
      <c r="E62" s="367"/>
      <c r="F62" s="367"/>
    </row>
    <row r="63" spans="1:6" ht="30" customHeight="1">
      <c r="A63" s="5"/>
      <c r="B63" s="319" t="s">
        <v>911</v>
      </c>
      <c r="C63" s="319"/>
      <c r="D63" s="319"/>
      <c r="E63" s="319"/>
      <c r="F63" s="319"/>
    </row>
    <row r="64" spans="1:6" ht="15" customHeight="1">
      <c r="A64" s="5"/>
      <c r="B64" s="333" t="s">
        <v>830</v>
      </c>
      <c r="C64" s="333"/>
      <c r="D64" s="333"/>
      <c r="E64" s="333"/>
      <c r="F64" s="333"/>
    </row>
    <row r="65" spans="1:6" ht="14.25" customHeight="1">
      <c r="A65" s="5"/>
      <c r="B65" s="151"/>
      <c r="C65" s="7"/>
      <c r="D65" s="7"/>
      <c r="E65" s="7"/>
      <c r="F65" s="7"/>
    </row>
    <row r="66" spans="1:6" ht="36">
      <c r="A66" s="5"/>
      <c r="B66" s="190"/>
      <c r="C66" s="191"/>
      <c r="D66" s="51" t="s">
        <v>831</v>
      </c>
      <c r="E66" s="70" t="s">
        <v>832</v>
      </c>
      <c r="F66" s="70" t="s">
        <v>381</v>
      </c>
    </row>
    <row r="67" spans="1:6" ht="36">
      <c r="A67" s="5"/>
      <c r="B67" s="192" t="s">
        <v>681</v>
      </c>
      <c r="C67" s="193" t="s">
        <v>1174</v>
      </c>
      <c r="D67" s="194">
        <v>1129</v>
      </c>
      <c r="E67" s="194">
        <v>7333</v>
      </c>
      <c r="F67" s="194">
        <v>978</v>
      </c>
    </row>
    <row r="68" spans="1:6" ht="24.75" customHeight="1">
      <c r="A68" s="5"/>
      <c r="B68" s="192" t="s">
        <v>682</v>
      </c>
      <c r="C68" s="193" t="s">
        <v>333</v>
      </c>
      <c r="D68" s="194">
        <v>1048</v>
      </c>
      <c r="E68" s="194">
        <v>5994</v>
      </c>
      <c r="F68" s="194">
        <v>608</v>
      </c>
    </row>
    <row r="69" spans="1:6" ht="24">
      <c r="A69" s="5"/>
      <c r="B69" s="192" t="s">
        <v>683</v>
      </c>
      <c r="C69" s="193" t="s">
        <v>379</v>
      </c>
      <c r="D69" s="194">
        <v>784</v>
      </c>
      <c r="E69" s="194">
        <v>5059</v>
      </c>
      <c r="F69" s="194">
        <v>520</v>
      </c>
    </row>
    <row r="70" spans="1:6" ht="24">
      <c r="A70" s="5"/>
      <c r="B70" s="192" t="s">
        <v>684</v>
      </c>
      <c r="C70" s="193" t="s">
        <v>334</v>
      </c>
      <c r="D70" s="194">
        <v>757</v>
      </c>
      <c r="E70" s="194">
        <v>4870</v>
      </c>
      <c r="F70" s="194">
        <v>430</v>
      </c>
    </row>
    <row r="71" spans="1:6" ht="24">
      <c r="A71" s="5"/>
      <c r="B71" s="192" t="s">
        <v>685</v>
      </c>
      <c r="C71" s="193" t="s">
        <v>178</v>
      </c>
      <c r="D71" s="194">
        <v>757</v>
      </c>
      <c r="E71" s="194">
        <v>4870</v>
      </c>
      <c r="F71" s="194">
        <v>430</v>
      </c>
    </row>
    <row r="72" spans="1:6" ht="24">
      <c r="A72" s="5"/>
      <c r="B72" s="192" t="s">
        <v>686</v>
      </c>
      <c r="C72" s="193" t="s">
        <v>179</v>
      </c>
      <c r="D72" s="194">
        <v>334</v>
      </c>
      <c r="E72" s="194">
        <v>2890</v>
      </c>
      <c r="F72" s="194">
        <v>309</v>
      </c>
    </row>
    <row r="73" spans="1:6" ht="24">
      <c r="A73" s="5"/>
      <c r="B73" s="192" t="s">
        <v>687</v>
      </c>
      <c r="C73" s="193" t="s">
        <v>180</v>
      </c>
      <c r="D73" s="194">
        <v>87</v>
      </c>
      <c r="E73" s="194">
        <v>237</v>
      </c>
      <c r="F73" s="194">
        <v>2</v>
      </c>
    </row>
    <row r="74" spans="1:6" ht="36">
      <c r="A74" s="5"/>
      <c r="B74" s="192" t="s">
        <v>688</v>
      </c>
      <c r="C74" s="193" t="s">
        <v>383</v>
      </c>
      <c r="D74" s="194">
        <v>125</v>
      </c>
      <c r="E74" s="194">
        <v>410</v>
      </c>
      <c r="F74" s="194">
        <v>19</v>
      </c>
    </row>
    <row r="75" spans="1:6" ht="72">
      <c r="A75" s="5"/>
      <c r="B75" s="192" t="s">
        <v>833</v>
      </c>
      <c r="C75" s="193" t="s">
        <v>835</v>
      </c>
      <c r="D75" s="195">
        <v>0.58335519999999996</v>
      </c>
      <c r="E75" s="195">
        <v>0.51630290000000001</v>
      </c>
      <c r="F75" s="195">
        <v>0.33367380000000002</v>
      </c>
    </row>
    <row r="76" spans="1:6" ht="48">
      <c r="A76" s="5"/>
      <c r="B76" s="192" t="s">
        <v>834</v>
      </c>
      <c r="C76" s="193" t="s">
        <v>836</v>
      </c>
      <c r="D76" s="196">
        <v>16090.89</v>
      </c>
      <c r="E76" s="196">
        <v>14785.07</v>
      </c>
      <c r="F76" s="196">
        <v>6242.8459999999995</v>
      </c>
    </row>
    <row r="77" spans="1:6" ht="24">
      <c r="A77" s="5"/>
      <c r="B77" s="197" t="s">
        <v>837</v>
      </c>
      <c r="C77" s="198" t="s">
        <v>181</v>
      </c>
      <c r="D77" s="196">
        <v>14542.44</v>
      </c>
      <c r="E77" s="196">
        <v>13241.06</v>
      </c>
      <c r="F77" s="196">
        <v>5176.8990000000003</v>
      </c>
    </row>
    <row r="78" spans="1:6" ht="36.75" customHeight="1">
      <c r="A78" s="5"/>
      <c r="B78" s="192" t="s">
        <v>838</v>
      </c>
      <c r="C78" s="193" t="s">
        <v>599</v>
      </c>
      <c r="D78" s="196">
        <v>3202.84</v>
      </c>
      <c r="E78" s="196">
        <v>4433.3500000000004</v>
      </c>
      <c r="F78" s="196">
        <v>3871.1080000000002</v>
      </c>
    </row>
    <row r="79" spans="1:6" ht="48">
      <c r="A79" s="5"/>
      <c r="B79" s="192" t="s">
        <v>839</v>
      </c>
      <c r="C79" s="193" t="s">
        <v>182</v>
      </c>
      <c r="D79" s="196">
        <v>3255.57</v>
      </c>
      <c r="E79" s="196">
        <v>4398.6899999999996</v>
      </c>
      <c r="F79" s="196">
        <v>3884.46</v>
      </c>
    </row>
    <row r="80" spans="1:6"/>
    <row r="81" spans="1:6" ht="42.75" customHeight="1">
      <c r="A81" s="5" t="s">
        <v>382</v>
      </c>
      <c r="B81" s="367" t="s">
        <v>840</v>
      </c>
      <c r="C81" s="319"/>
      <c r="D81" s="319"/>
      <c r="E81" s="319"/>
      <c r="F81" s="319"/>
    </row>
    <row r="82" spans="1:6" ht="13.5" customHeight="1">
      <c r="A82" s="5"/>
      <c r="B82" s="319" t="s">
        <v>841</v>
      </c>
      <c r="C82" s="367"/>
      <c r="D82" s="367"/>
      <c r="E82" s="367"/>
      <c r="F82" s="367"/>
    </row>
    <row r="83" spans="1:6" ht="24.75" customHeight="1">
      <c r="A83" s="5"/>
      <c r="B83" s="319" t="s">
        <v>842</v>
      </c>
      <c r="C83" s="367"/>
      <c r="D83" s="367"/>
      <c r="E83" s="367"/>
      <c r="F83" s="367"/>
    </row>
    <row r="84" spans="1:6" ht="23.25" customHeight="1">
      <c r="A84" s="5"/>
      <c r="B84" s="479" t="s">
        <v>843</v>
      </c>
      <c r="C84" s="453"/>
      <c r="D84" s="453"/>
      <c r="E84" s="453"/>
      <c r="F84" s="453"/>
    </row>
    <row r="85" spans="1:6" ht="36">
      <c r="A85" s="5"/>
      <c r="B85" s="190"/>
      <c r="C85" s="191"/>
      <c r="D85" s="70" t="s">
        <v>378</v>
      </c>
      <c r="E85" s="70" t="s">
        <v>380</v>
      </c>
      <c r="F85" s="70" t="s">
        <v>381</v>
      </c>
    </row>
    <row r="86" spans="1:6" ht="49.5" customHeight="1">
      <c r="A86" s="5"/>
      <c r="B86" s="199" t="s">
        <v>844</v>
      </c>
      <c r="C86" s="193" t="s">
        <v>183</v>
      </c>
      <c r="D86" s="194">
        <v>256</v>
      </c>
      <c r="E86" s="194">
        <v>1034</v>
      </c>
      <c r="F86" s="194">
        <v>15</v>
      </c>
    </row>
    <row r="87" spans="1:6" ht="36">
      <c r="A87" s="5"/>
      <c r="B87" s="199" t="s">
        <v>845</v>
      </c>
      <c r="C87" s="193" t="s">
        <v>310</v>
      </c>
      <c r="D87" s="200">
        <v>14023.45</v>
      </c>
      <c r="E87" s="200">
        <v>15061.22</v>
      </c>
      <c r="F87" s="200">
        <v>2889.2</v>
      </c>
    </row>
    <row r="88" spans="1:6" ht="36">
      <c r="A88" s="5"/>
      <c r="B88" s="199" t="s">
        <v>846</v>
      </c>
      <c r="C88" s="193" t="s">
        <v>311</v>
      </c>
      <c r="D88" s="194">
        <v>27</v>
      </c>
      <c r="E88" s="194">
        <v>159</v>
      </c>
      <c r="F88" s="194">
        <v>1</v>
      </c>
    </row>
    <row r="89" spans="1:6" ht="36">
      <c r="A89" s="5"/>
      <c r="B89" s="199" t="s">
        <v>847</v>
      </c>
      <c r="C89" s="193" t="s">
        <v>312</v>
      </c>
      <c r="D89" s="200">
        <v>16217.91</v>
      </c>
      <c r="E89" s="200">
        <v>20036.86</v>
      </c>
      <c r="F89" s="200">
        <v>32923</v>
      </c>
    </row>
    <row r="90" spans="1:6">
      <c r="A90" s="3"/>
    </row>
    <row r="91" spans="1:6" ht="27" customHeight="1">
      <c r="A91" s="5"/>
      <c r="B91" s="201"/>
      <c r="C91" s="480" t="s">
        <v>848</v>
      </c>
      <c r="D91" s="400"/>
      <c r="E91" s="400"/>
      <c r="F91" s="400"/>
    </row>
    <row r="92" spans="1:6" ht="14.25" customHeight="1">
      <c r="A92" s="5"/>
      <c r="B92" s="201"/>
      <c r="C92" s="202" t="s">
        <v>849</v>
      </c>
      <c r="D92" s="16"/>
      <c r="E92" s="16"/>
      <c r="F92" s="16"/>
    </row>
    <row r="93" spans="1:6" ht="29.25" customHeight="1">
      <c r="A93" s="5"/>
      <c r="B93" s="201"/>
      <c r="C93" s="346" t="s">
        <v>1176</v>
      </c>
      <c r="D93" s="346"/>
      <c r="E93" s="346"/>
      <c r="F93" s="346"/>
    </row>
    <row r="94" spans="1:6" ht="14.25" customHeight="1">
      <c r="A94" s="5"/>
      <c r="B94" s="201"/>
      <c r="C94" s="500" t="s">
        <v>850</v>
      </c>
      <c r="D94" s="501"/>
      <c r="E94" s="501"/>
      <c r="F94" s="501"/>
    </row>
    <row r="95" spans="1:6" ht="14.25" customHeight="1">
      <c r="A95" s="5"/>
      <c r="B95" s="201"/>
      <c r="C95" s="500" t="s">
        <v>851</v>
      </c>
      <c r="D95" s="501"/>
      <c r="E95" s="501"/>
      <c r="F95" s="501"/>
    </row>
    <row r="96" spans="1:6" ht="14.25" customHeight="1">
      <c r="A96" s="5"/>
      <c r="B96" s="201"/>
      <c r="C96" s="500" t="s">
        <v>580</v>
      </c>
      <c r="D96" s="500"/>
      <c r="E96" s="500"/>
      <c r="F96" s="500"/>
    </row>
    <row r="97" spans="1:6" ht="14.25" customHeight="1">
      <c r="A97" s="5"/>
      <c r="B97" s="201"/>
      <c r="C97" s="500" t="s">
        <v>852</v>
      </c>
      <c r="D97" s="501"/>
      <c r="E97" s="501"/>
      <c r="F97" s="501"/>
    </row>
    <row r="98" spans="1:6" ht="14.25" customHeight="1">
      <c r="A98" s="5"/>
      <c r="B98" s="201"/>
      <c r="C98" s="500" t="s">
        <v>853</v>
      </c>
      <c r="D98" s="500"/>
      <c r="E98" s="500"/>
      <c r="F98" s="500"/>
    </row>
    <row r="99" spans="1:6" ht="14.25" customHeight="1">
      <c r="A99" s="5"/>
      <c r="B99" s="201"/>
      <c r="C99" s="500" t="s">
        <v>854</v>
      </c>
      <c r="D99" s="500"/>
      <c r="E99" s="500"/>
      <c r="F99" s="500"/>
    </row>
    <row r="100" spans="1:6" ht="27.75" customHeight="1">
      <c r="A100" s="5"/>
      <c r="B100" s="201"/>
      <c r="C100" s="500" t="s">
        <v>855</v>
      </c>
      <c r="D100" s="500"/>
      <c r="E100" s="500"/>
      <c r="F100" s="500"/>
    </row>
    <row r="101" spans="1:6">
      <c r="A101" s="5"/>
      <c r="B101" s="201"/>
      <c r="C101" s="326" t="s">
        <v>856</v>
      </c>
      <c r="D101" s="326"/>
      <c r="E101" s="326"/>
      <c r="F101" s="326"/>
    </row>
    <row r="102" spans="1:6"/>
    <row r="103" spans="1:6" ht="53.25" customHeight="1">
      <c r="A103" s="5" t="s">
        <v>262</v>
      </c>
      <c r="B103" s="368" t="s">
        <v>1175</v>
      </c>
      <c r="C103" s="335"/>
      <c r="D103" s="335"/>
      <c r="E103" s="335"/>
      <c r="F103" s="203">
        <v>946</v>
      </c>
    </row>
    <row r="104" spans="1:6" ht="66" customHeight="1">
      <c r="A104" s="204"/>
      <c r="B104" s="473"/>
      <c r="C104" s="473"/>
      <c r="D104" s="473"/>
      <c r="E104" s="473"/>
      <c r="F104" s="474"/>
    </row>
    <row r="105" spans="1:6" ht="28.5" customHeight="1">
      <c r="A105" s="329" t="s">
        <v>912</v>
      </c>
      <c r="B105" s="329"/>
      <c r="C105" s="329"/>
      <c r="D105" s="329"/>
      <c r="E105" s="329"/>
      <c r="F105" s="329"/>
    </row>
    <row r="106" spans="1:6" ht="32.25" customHeight="1">
      <c r="A106" s="344" t="s">
        <v>913</v>
      </c>
      <c r="B106" s="344"/>
      <c r="C106" s="344"/>
      <c r="D106" s="344"/>
      <c r="E106" s="344"/>
      <c r="F106" s="344"/>
    </row>
    <row r="107" spans="1:6" ht="47.25" customHeight="1" thickBot="1">
      <c r="A107" s="344" t="s">
        <v>914</v>
      </c>
      <c r="B107" s="329"/>
      <c r="C107" s="329"/>
      <c r="D107" s="329"/>
      <c r="E107" s="329"/>
      <c r="F107" s="329"/>
    </row>
    <row r="108" spans="1:6" ht="66" customHeight="1">
      <c r="A108" s="469"/>
      <c r="B108" s="482" t="s">
        <v>644</v>
      </c>
      <c r="C108" s="483"/>
      <c r="D108" s="489" t="s">
        <v>857</v>
      </c>
      <c r="E108" s="487" t="s">
        <v>858</v>
      </c>
      <c r="F108" s="506" t="s">
        <v>645</v>
      </c>
    </row>
    <row r="109" spans="1:6" ht="80.25" customHeight="1" thickBot="1">
      <c r="A109" s="469"/>
      <c r="B109" s="484"/>
      <c r="C109" s="485"/>
      <c r="D109" s="490"/>
      <c r="E109" s="488"/>
      <c r="F109" s="507"/>
    </row>
    <row r="110" spans="1:6" ht="66" customHeight="1">
      <c r="A110" s="204"/>
      <c r="B110" s="205" t="s">
        <v>681</v>
      </c>
      <c r="C110" s="206" t="s">
        <v>859</v>
      </c>
      <c r="D110" s="207">
        <v>510</v>
      </c>
      <c r="E110" s="208">
        <v>0.54</v>
      </c>
      <c r="F110" s="209">
        <v>32126.99</v>
      </c>
    </row>
    <row r="111" spans="1:6" ht="56.25" customHeight="1">
      <c r="A111" s="204"/>
      <c r="B111" s="205" t="s">
        <v>682</v>
      </c>
      <c r="C111" s="210" t="s">
        <v>860</v>
      </c>
      <c r="D111" s="211">
        <v>498</v>
      </c>
      <c r="E111" s="212">
        <v>0.53</v>
      </c>
      <c r="F111" s="175">
        <v>20962</v>
      </c>
    </row>
    <row r="112" spans="1:6" ht="33" customHeight="1">
      <c r="A112" s="204"/>
      <c r="B112" s="205" t="s">
        <v>683</v>
      </c>
      <c r="C112" s="131" t="s">
        <v>861</v>
      </c>
      <c r="D112" s="211">
        <v>0</v>
      </c>
      <c r="E112" s="212">
        <v>0</v>
      </c>
      <c r="F112" s="175">
        <v>0</v>
      </c>
    </row>
    <row r="113" spans="1:256" ht="35.25" customHeight="1">
      <c r="A113" s="204"/>
      <c r="B113" s="205" t="s">
        <v>684</v>
      </c>
      <c r="C113" s="131" t="s">
        <v>862</v>
      </c>
      <c r="D113" s="211">
        <v>14</v>
      </c>
      <c r="E113" s="212">
        <v>0.01</v>
      </c>
      <c r="F113" s="175">
        <v>13122</v>
      </c>
    </row>
    <row r="114" spans="1:256" ht="36.75" customHeight="1">
      <c r="A114" s="204"/>
      <c r="B114" s="205" t="s">
        <v>685</v>
      </c>
      <c r="C114" s="131" t="s">
        <v>863</v>
      </c>
      <c r="D114" s="211">
        <v>147</v>
      </c>
      <c r="E114" s="212">
        <v>0.16</v>
      </c>
      <c r="F114" s="175">
        <v>39197</v>
      </c>
      <c r="G114" s="213"/>
      <c r="H114" s="214"/>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c r="AM114" s="175"/>
      <c r="AN114" s="175"/>
      <c r="AO114" s="175"/>
      <c r="AP114" s="175"/>
      <c r="AQ114" s="175"/>
      <c r="AR114" s="175"/>
      <c r="AS114" s="175"/>
      <c r="AT114" s="175"/>
      <c r="AU114" s="175"/>
      <c r="AV114" s="175"/>
      <c r="AW114" s="175"/>
      <c r="AX114" s="175"/>
      <c r="AY114" s="175"/>
      <c r="AZ114" s="175"/>
      <c r="BA114" s="175"/>
      <c r="BB114" s="175"/>
      <c r="BC114" s="175"/>
      <c r="BD114" s="175"/>
      <c r="BE114" s="175"/>
      <c r="BF114" s="175"/>
      <c r="BG114" s="175"/>
      <c r="BH114" s="175"/>
      <c r="BI114" s="175"/>
      <c r="BJ114" s="175"/>
      <c r="BK114" s="175"/>
      <c r="BL114" s="175"/>
      <c r="BM114" s="175"/>
      <c r="BN114" s="175"/>
      <c r="BO114" s="175"/>
      <c r="BP114" s="175"/>
      <c r="BQ114" s="175"/>
      <c r="BR114" s="175"/>
      <c r="BS114" s="175"/>
      <c r="BT114" s="175"/>
      <c r="BU114" s="175"/>
      <c r="BV114" s="175"/>
      <c r="BW114" s="175"/>
      <c r="BX114" s="175"/>
      <c r="BY114" s="175"/>
      <c r="BZ114" s="175"/>
      <c r="CA114" s="175"/>
      <c r="CB114" s="175"/>
      <c r="CC114" s="175"/>
      <c r="CD114" s="175"/>
      <c r="CE114" s="175"/>
      <c r="CF114" s="175"/>
      <c r="CG114" s="175"/>
      <c r="CH114" s="175"/>
      <c r="CI114" s="175"/>
      <c r="CJ114" s="175"/>
      <c r="CK114" s="175"/>
      <c r="CL114" s="175"/>
      <c r="CM114" s="175"/>
      <c r="CN114" s="175"/>
      <c r="CO114" s="175"/>
      <c r="CP114" s="175"/>
      <c r="CQ114" s="175"/>
      <c r="CR114" s="175"/>
      <c r="CS114" s="175"/>
      <c r="CT114" s="175"/>
      <c r="CU114" s="175"/>
      <c r="CV114" s="175"/>
      <c r="CW114" s="175"/>
      <c r="CX114" s="175"/>
      <c r="CY114" s="175"/>
      <c r="CZ114" s="175"/>
      <c r="DA114" s="175"/>
      <c r="DB114" s="175"/>
      <c r="DC114" s="175"/>
      <c r="DD114" s="175"/>
      <c r="DE114" s="175"/>
      <c r="DF114" s="175"/>
      <c r="DG114" s="175"/>
      <c r="DH114" s="175"/>
      <c r="DI114" s="175"/>
      <c r="DJ114" s="175"/>
      <c r="DK114" s="175"/>
      <c r="DL114" s="175"/>
      <c r="DM114" s="175"/>
      <c r="DN114" s="175"/>
      <c r="DO114" s="175"/>
      <c r="DP114" s="175"/>
      <c r="DQ114" s="175"/>
      <c r="DR114" s="175"/>
      <c r="DS114" s="175"/>
      <c r="DT114" s="175"/>
      <c r="DU114" s="175"/>
      <c r="DV114" s="175"/>
      <c r="DW114" s="175"/>
      <c r="DX114" s="175"/>
      <c r="DY114" s="175"/>
      <c r="DZ114" s="175"/>
      <c r="EA114" s="175"/>
      <c r="EB114" s="175"/>
      <c r="EC114" s="175"/>
      <c r="ED114" s="175"/>
      <c r="EE114" s="175"/>
      <c r="EF114" s="175"/>
      <c r="EG114" s="175"/>
      <c r="EH114" s="175"/>
      <c r="EI114" s="175"/>
      <c r="EJ114" s="175"/>
      <c r="EK114" s="175"/>
      <c r="EL114" s="175"/>
      <c r="EM114" s="175"/>
      <c r="EN114" s="175"/>
      <c r="EO114" s="175"/>
      <c r="EP114" s="175"/>
      <c r="EQ114" s="175"/>
      <c r="ER114" s="175"/>
      <c r="ES114" s="175"/>
      <c r="ET114" s="175"/>
      <c r="EU114" s="175"/>
      <c r="EV114" s="175"/>
      <c r="EW114" s="175"/>
      <c r="EX114" s="175"/>
      <c r="EY114" s="175"/>
      <c r="EZ114" s="175"/>
      <c r="FA114" s="175"/>
      <c r="FB114" s="175"/>
      <c r="FC114" s="175"/>
      <c r="FD114" s="175"/>
      <c r="FE114" s="175"/>
      <c r="FF114" s="175"/>
      <c r="FG114" s="175"/>
      <c r="FH114" s="175"/>
      <c r="FI114" s="175"/>
      <c r="FJ114" s="175"/>
      <c r="FK114" s="175"/>
      <c r="FL114" s="175"/>
      <c r="FM114" s="175"/>
      <c r="FN114" s="175"/>
      <c r="FO114" s="175"/>
      <c r="FP114" s="175"/>
      <c r="FQ114" s="175"/>
      <c r="FR114" s="175"/>
      <c r="FS114" s="175"/>
      <c r="FT114" s="175"/>
      <c r="FU114" s="175"/>
      <c r="FV114" s="175"/>
      <c r="FW114" s="175"/>
      <c r="FX114" s="175"/>
      <c r="FY114" s="175"/>
      <c r="FZ114" s="175"/>
      <c r="GA114" s="175"/>
      <c r="GB114" s="175"/>
      <c r="GC114" s="175"/>
      <c r="GD114" s="175"/>
      <c r="GE114" s="175"/>
      <c r="GF114" s="175"/>
      <c r="GG114" s="175"/>
      <c r="GH114" s="175"/>
      <c r="GI114" s="175"/>
      <c r="GJ114" s="175"/>
      <c r="GK114" s="175"/>
      <c r="GL114" s="175"/>
      <c r="GM114" s="175"/>
      <c r="GN114" s="175"/>
      <c r="GO114" s="175"/>
      <c r="GP114" s="175"/>
      <c r="GQ114" s="175"/>
      <c r="GR114" s="175"/>
      <c r="GS114" s="175"/>
      <c r="GT114" s="175"/>
      <c r="GU114" s="175"/>
      <c r="GV114" s="175"/>
      <c r="GW114" s="175"/>
      <c r="GX114" s="175"/>
      <c r="GY114" s="175"/>
      <c r="GZ114" s="175"/>
      <c r="HA114" s="175"/>
      <c r="HB114" s="175"/>
      <c r="HC114" s="175"/>
      <c r="HD114" s="175"/>
      <c r="HE114" s="175"/>
      <c r="HF114" s="175"/>
      <c r="HG114" s="175"/>
      <c r="HH114" s="175"/>
      <c r="HI114" s="175"/>
      <c r="HJ114" s="175"/>
      <c r="HK114" s="175"/>
      <c r="HL114" s="175"/>
      <c r="HM114" s="175"/>
      <c r="HN114" s="175"/>
      <c r="HO114" s="175"/>
      <c r="HP114" s="175"/>
      <c r="HQ114" s="175"/>
      <c r="HR114" s="175"/>
      <c r="HS114" s="175"/>
      <c r="HT114" s="175"/>
      <c r="HU114" s="175"/>
      <c r="HV114" s="175"/>
      <c r="HW114" s="175"/>
      <c r="HX114" s="175"/>
      <c r="HY114" s="175"/>
      <c r="HZ114" s="175"/>
      <c r="IA114" s="175"/>
      <c r="IB114" s="175"/>
      <c r="IC114" s="175"/>
      <c r="ID114" s="175"/>
      <c r="IE114" s="175"/>
      <c r="IF114" s="175"/>
      <c r="IG114" s="175"/>
      <c r="IH114" s="175"/>
      <c r="II114" s="175"/>
      <c r="IJ114" s="175"/>
      <c r="IK114" s="175"/>
      <c r="IL114" s="175"/>
      <c r="IM114" s="175"/>
      <c r="IN114" s="175"/>
      <c r="IO114" s="175"/>
      <c r="IP114" s="175"/>
      <c r="IQ114" s="175"/>
      <c r="IR114" s="175"/>
      <c r="IS114" s="175"/>
      <c r="IT114" s="175"/>
      <c r="IU114" s="175"/>
      <c r="IV114" s="175"/>
    </row>
    <row r="115" spans="1:256">
      <c r="A115" s="5"/>
    </row>
    <row r="116" spans="1:256" ht="18.75" customHeight="1">
      <c r="B116" s="481" t="s">
        <v>864</v>
      </c>
      <c r="C116" s="319"/>
      <c r="D116" s="319"/>
      <c r="E116" s="319"/>
      <c r="F116" s="319"/>
    </row>
    <row r="117" spans="1:256" ht="15" customHeight="1">
      <c r="B117" s="215"/>
      <c r="C117" s="367" t="s">
        <v>865</v>
      </c>
      <c r="D117" s="319"/>
      <c r="E117" s="319"/>
      <c r="F117" s="319"/>
    </row>
    <row r="118" spans="1:256" ht="12" customHeight="1">
      <c r="B118" s="215"/>
      <c r="C118" s="7"/>
      <c r="D118" s="7"/>
      <c r="E118" s="7"/>
      <c r="F118" s="7"/>
    </row>
    <row r="119" spans="1:256" ht="26.25" customHeight="1">
      <c r="A119" s="5" t="s">
        <v>263</v>
      </c>
      <c r="B119" s="319" t="s">
        <v>95</v>
      </c>
      <c r="C119" s="319"/>
      <c r="D119" s="319"/>
      <c r="E119" s="319"/>
      <c r="F119" s="319"/>
    </row>
    <row r="120" spans="1:256" ht="14.25" customHeight="1">
      <c r="A120" s="5"/>
      <c r="B120" s="7"/>
      <c r="C120" s="7"/>
      <c r="D120" s="7"/>
      <c r="E120" s="7"/>
      <c r="F120" s="7"/>
    </row>
    <row r="121" spans="1:256">
      <c r="A121" s="32" t="s">
        <v>1115</v>
      </c>
      <c r="B121" s="486" t="s">
        <v>313</v>
      </c>
      <c r="C121" s="486"/>
      <c r="D121" s="486"/>
      <c r="E121" s="19"/>
    </row>
    <row r="122" spans="1:256">
      <c r="A122" s="32" t="s">
        <v>1115</v>
      </c>
      <c r="B122" s="486" t="s">
        <v>314</v>
      </c>
      <c r="C122" s="486"/>
      <c r="D122" s="486"/>
      <c r="E122" s="19"/>
    </row>
    <row r="123" spans="1:256">
      <c r="A123" s="32"/>
      <c r="B123" s="486" t="s">
        <v>315</v>
      </c>
      <c r="C123" s="486"/>
      <c r="D123" s="486"/>
      <c r="E123" s="19"/>
    </row>
    <row r="124" spans="1:256"/>
    <row r="125" spans="1:256" ht="40.5" customHeight="1">
      <c r="A125" s="5"/>
      <c r="B125" s="334" t="s">
        <v>866</v>
      </c>
      <c r="C125" s="335"/>
      <c r="D125" s="335"/>
      <c r="E125" s="434"/>
      <c r="F125" s="216">
        <v>202</v>
      </c>
    </row>
    <row r="126" spans="1:256">
      <c r="B126" s="7"/>
      <c r="C126" s="161"/>
      <c r="D126" s="7"/>
      <c r="E126" s="7"/>
      <c r="F126" s="10"/>
    </row>
    <row r="127" spans="1:256" ht="25.5" customHeight="1">
      <c r="A127" s="5"/>
      <c r="B127" s="334" t="s">
        <v>867</v>
      </c>
      <c r="C127" s="335"/>
      <c r="D127" s="335"/>
      <c r="E127" s="434"/>
      <c r="F127" s="217">
        <v>18857.990000000002</v>
      </c>
    </row>
    <row r="128" spans="1:256">
      <c r="F128" s="218"/>
    </row>
    <row r="129" spans="1:6" ht="26.25" customHeight="1">
      <c r="A129" s="5"/>
      <c r="B129" s="334" t="s">
        <v>868</v>
      </c>
      <c r="C129" s="335"/>
      <c r="D129" s="335"/>
      <c r="E129" s="434"/>
      <c r="F129" s="217">
        <v>3809315.8</v>
      </c>
    </row>
    <row r="130" spans="1:6" ht="26.25" customHeight="1">
      <c r="A130" s="5"/>
      <c r="B130" s="7"/>
      <c r="C130" s="7"/>
      <c r="D130" s="7"/>
      <c r="E130" s="7"/>
      <c r="F130" s="172"/>
    </row>
    <row r="131" spans="1:6" ht="12.75" customHeight="1">
      <c r="A131" s="5" t="s">
        <v>264</v>
      </c>
      <c r="B131" s="319" t="s">
        <v>588</v>
      </c>
      <c r="C131" s="319"/>
      <c r="D131" s="319"/>
      <c r="E131" s="319"/>
      <c r="F131" s="319"/>
    </row>
    <row r="132" spans="1:6" ht="12.75" customHeight="1">
      <c r="A132" s="5"/>
      <c r="B132" s="7"/>
      <c r="C132" s="7"/>
      <c r="D132" s="7"/>
      <c r="E132" s="7"/>
      <c r="F132" s="7"/>
    </row>
    <row r="133" spans="1:6">
      <c r="A133" s="32"/>
      <c r="B133" s="486" t="s">
        <v>589</v>
      </c>
      <c r="C133" s="395"/>
      <c r="D133" s="395"/>
      <c r="E133" s="10"/>
    </row>
    <row r="134" spans="1:6">
      <c r="A134" s="32"/>
      <c r="B134" s="486" t="s">
        <v>129</v>
      </c>
      <c r="C134" s="395"/>
      <c r="D134" s="395"/>
      <c r="E134" s="10"/>
    </row>
    <row r="135" spans="1:6">
      <c r="A135" s="32"/>
      <c r="B135" s="486" t="s">
        <v>458</v>
      </c>
      <c r="C135" s="395"/>
      <c r="D135" s="395"/>
      <c r="E135" s="10"/>
    </row>
    <row r="136" spans="1:6">
      <c r="A136" s="32"/>
      <c r="B136" s="486" t="s">
        <v>459</v>
      </c>
      <c r="C136" s="395"/>
      <c r="D136" s="395"/>
      <c r="E136" s="10"/>
    </row>
    <row r="137" spans="1:6">
      <c r="A137" s="32"/>
      <c r="B137" s="359" t="s">
        <v>31</v>
      </c>
      <c r="C137" s="359"/>
      <c r="D137" s="359"/>
      <c r="E137" s="10"/>
    </row>
    <row r="138" spans="1:6">
      <c r="A138" s="5"/>
      <c r="B138" s="331"/>
      <c r="C138" s="331"/>
      <c r="D138" s="331"/>
    </row>
    <row r="139" spans="1:6"/>
    <row r="140" spans="1:6" ht="15.75">
      <c r="B140" s="77" t="s">
        <v>126</v>
      </c>
    </row>
    <row r="141" spans="1:6" ht="12.75" customHeight="1">
      <c r="B141" s="77"/>
    </row>
    <row r="142" spans="1:6">
      <c r="A142" s="5" t="s">
        <v>265</v>
      </c>
      <c r="B142" s="319" t="s">
        <v>557</v>
      </c>
      <c r="C142" s="319"/>
      <c r="D142" s="319"/>
      <c r="E142" s="319"/>
      <c r="F142" s="319"/>
    </row>
    <row r="143" spans="1:6">
      <c r="A143" s="5"/>
      <c r="B143" s="7"/>
      <c r="C143" s="7"/>
      <c r="D143" s="7"/>
      <c r="E143" s="7"/>
      <c r="F143" s="7"/>
    </row>
    <row r="144" spans="1:6">
      <c r="A144" s="32" t="s">
        <v>1082</v>
      </c>
      <c r="B144" s="486" t="s">
        <v>127</v>
      </c>
      <c r="C144" s="395"/>
      <c r="D144" s="395"/>
      <c r="E144" s="10"/>
    </row>
    <row r="145" spans="1:6">
      <c r="A145" s="32"/>
      <c r="B145" s="486" t="s">
        <v>128</v>
      </c>
      <c r="C145" s="395"/>
      <c r="D145" s="395"/>
      <c r="E145" s="10"/>
    </row>
    <row r="146" spans="1:6">
      <c r="A146" s="32"/>
      <c r="B146" s="486" t="s">
        <v>129</v>
      </c>
      <c r="C146" s="395"/>
      <c r="D146" s="395"/>
      <c r="E146" s="10"/>
    </row>
    <row r="147" spans="1:6">
      <c r="A147" s="32"/>
      <c r="B147" s="486" t="s">
        <v>130</v>
      </c>
      <c r="C147" s="395"/>
      <c r="D147" s="395"/>
      <c r="E147" s="10"/>
    </row>
    <row r="148" spans="1:6">
      <c r="A148" s="32"/>
      <c r="B148" s="486" t="s">
        <v>460</v>
      </c>
      <c r="C148" s="395"/>
      <c r="D148" s="395"/>
      <c r="E148" s="10"/>
    </row>
    <row r="149" spans="1:6">
      <c r="A149" s="32"/>
      <c r="B149" s="486" t="s">
        <v>131</v>
      </c>
      <c r="C149" s="395"/>
      <c r="D149" s="395"/>
      <c r="E149" s="10"/>
    </row>
    <row r="150" spans="1:6">
      <c r="A150" s="32"/>
      <c r="B150" s="359" t="s">
        <v>31</v>
      </c>
      <c r="C150" s="359"/>
      <c r="D150" s="359"/>
      <c r="E150" s="10"/>
    </row>
    <row r="151" spans="1:6">
      <c r="A151" s="5"/>
      <c r="B151" s="331"/>
      <c r="C151" s="331"/>
      <c r="D151" s="331"/>
    </row>
    <row r="152" spans="1:6"/>
    <row r="153" spans="1:6">
      <c r="A153" s="5" t="s">
        <v>266</v>
      </c>
      <c r="B153" s="399" t="s">
        <v>132</v>
      </c>
      <c r="C153" s="399"/>
      <c r="D153" s="399"/>
      <c r="E153" s="399"/>
      <c r="F153" s="399"/>
    </row>
    <row r="154" spans="1:6" ht="18.75" customHeight="1">
      <c r="A154" s="5"/>
      <c r="B154" s="219"/>
      <c r="C154" s="18" t="s">
        <v>133</v>
      </c>
      <c r="D154" s="273" t="s">
        <v>1113</v>
      </c>
      <c r="E154" s="143"/>
      <c r="F154" s="220"/>
    </row>
    <row r="155" spans="1:6" ht="22.5" customHeight="1">
      <c r="A155" s="5"/>
      <c r="B155" s="219"/>
      <c r="C155" s="18" t="s">
        <v>134</v>
      </c>
      <c r="D155" s="273" t="s">
        <v>1114</v>
      </c>
      <c r="E155" s="143"/>
    </row>
    <row r="156" spans="1:6" ht="11.25" customHeight="1">
      <c r="A156" s="5"/>
      <c r="B156" s="219"/>
      <c r="C156" s="18"/>
      <c r="D156" s="148"/>
      <c r="E156" s="143"/>
    </row>
    <row r="157" spans="1:6" ht="12.75" customHeight="1">
      <c r="A157" s="5"/>
      <c r="B157" s="31"/>
      <c r="C157" s="359" t="s">
        <v>915</v>
      </c>
      <c r="D157" s="12"/>
      <c r="E157" s="12"/>
    </row>
    <row r="158" spans="1:6">
      <c r="B158" s="12"/>
      <c r="C158" s="359"/>
    </row>
    <row r="159" spans="1:6">
      <c r="B159" s="9"/>
      <c r="C159" s="9"/>
    </row>
    <row r="160" spans="1:6">
      <c r="A160" s="5" t="s">
        <v>267</v>
      </c>
      <c r="B160" s="319" t="s">
        <v>590</v>
      </c>
      <c r="C160" s="319"/>
      <c r="D160" s="319"/>
      <c r="E160" s="319"/>
      <c r="F160" s="319"/>
    </row>
    <row r="161" spans="1:6">
      <c r="A161" s="5"/>
      <c r="B161" s="7"/>
      <c r="C161" s="7"/>
      <c r="D161" s="7"/>
      <c r="E161" s="7"/>
      <c r="F161" s="7"/>
    </row>
    <row r="162" spans="1:6">
      <c r="A162" s="5"/>
      <c r="C162" s="4" t="s">
        <v>869</v>
      </c>
      <c r="D162" s="148"/>
      <c r="E162" s="221"/>
      <c r="F162" s="220"/>
    </row>
    <row r="163" spans="1:6">
      <c r="A163" s="5"/>
      <c r="C163" s="222"/>
      <c r="D163" s="148"/>
      <c r="E163" s="221"/>
      <c r="F163" s="220"/>
    </row>
    <row r="164" spans="1:6">
      <c r="A164" s="5"/>
      <c r="B164" s="318"/>
      <c r="C164" s="318"/>
      <c r="D164" s="223"/>
      <c r="E164" s="65"/>
      <c r="F164" s="220"/>
    </row>
    <row r="165" spans="1:6">
      <c r="A165" s="5"/>
      <c r="B165" s="224"/>
      <c r="C165" s="225" t="s">
        <v>870</v>
      </c>
      <c r="D165" s="19"/>
      <c r="E165" s="19"/>
      <c r="F165" s="220"/>
    </row>
    <row r="166" spans="1:6">
      <c r="A166" s="5"/>
      <c r="B166" s="32" t="s">
        <v>1082</v>
      </c>
      <c r="C166" s="91" t="s">
        <v>354</v>
      </c>
      <c r="D166" s="221"/>
    </row>
    <row r="167" spans="1:6">
      <c r="B167" s="32"/>
      <c r="C167" s="18" t="s">
        <v>355</v>
      </c>
    </row>
    <row r="168" spans="1:6">
      <c r="C168" s="226" t="s">
        <v>871</v>
      </c>
    </row>
    <row r="169" spans="1:6">
      <c r="C169" s="227"/>
    </row>
    <row r="170" spans="1:6"/>
    <row r="171" spans="1:6">
      <c r="A171" s="5" t="s">
        <v>268</v>
      </c>
      <c r="B171" s="399" t="s">
        <v>591</v>
      </c>
      <c r="C171" s="399"/>
    </row>
    <row r="172" spans="1:6">
      <c r="A172" s="5"/>
      <c r="B172" s="370" t="s">
        <v>592</v>
      </c>
      <c r="C172" s="370"/>
      <c r="D172" s="121">
        <v>44682</v>
      </c>
    </row>
    <row r="173" spans="1:6">
      <c r="A173" s="5"/>
      <c r="B173" s="370" t="s">
        <v>593</v>
      </c>
      <c r="C173" s="370"/>
      <c r="D173" s="228"/>
    </row>
    <row r="174" spans="1:6"/>
    <row r="175" spans="1:6" ht="15.75">
      <c r="B175" s="77" t="s">
        <v>64</v>
      </c>
    </row>
    <row r="176" spans="1:6" ht="20.25" customHeight="1">
      <c r="B176" s="148" t="s">
        <v>558</v>
      </c>
    </row>
    <row r="177" spans="1:5">
      <c r="A177" s="5" t="s">
        <v>269</v>
      </c>
      <c r="B177" s="398" t="s">
        <v>65</v>
      </c>
      <c r="C177" s="398"/>
    </row>
    <row r="178" spans="1:5">
      <c r="A178" s="5"/>
      <c r="B178" s="399"/>
      <c r="C178" s="399"/>
      <c r="D178" s="399"/>
    </row>
    <row r="179" spans="1:5">
      <c r="A179" s="32" t="s">
        <v>1115</v>
      </c>
      <c r="B179" s="486" t="s">
        <v>66</v>
      </c>
      <c r="C179" s="486"/>
      <c r="D179" s="395"/>
      <c r="E179" s="19"/>
    </row>
    <row r="180" spans="1:5">
      <c r="A180" s="32" t="s">
        <v>1115</v>
      </c>
      <c r="B180" s="486" t="s">
        <v>67</v>
      </c>
      <c r="C180" s="486"/>
      <c r="D180" s="486"/>
      <c r="E180" s="19"/>
    </row>
    <row r="181" spans="1:5">
      <c r="A181" s="32" t="s">
        <v>1115</v>
      </c>
      <c r="B181" s="486" t="s">
        <v>68</v>
      </c>
      <c r="C181" s="486"/>
      <c r="D181" s="486"/>
      <c r="E181" s="19"/>
    </row>
    <row r="182" spans="1:5">
      <c r="A182" s="32"/>
      <c r="B182" s="486" t="s">
        <v>69</v>
      </c>
      <c r="C182" s="486"/>
      <c r="D182" s="486"/>
      <c r="E182" s="19"/>
    </row>
    <row r="183" spans="1:5">
      <c r="A183" s="32"/>
      <c r="B183" s="486" t="s">
        <v>515</v>
      </c>
      <c r="C183" s="486"/>
      <c r="D183" s="486"/>
      <c r="E183" s="19"/>
    </row>
    <row r="184" spans="1:5">
      <c r="A184" s="32" t="s">
        <v>1115</v>
      </c>
      <c r="B184" s="486" t="s">
        <v>516</v>
      </c>
      <c r="C184" s="486"/>
      <c r="D184" s="486"/>
      <c r="E184" s="19"/>
    </row>
    <row r="185" spans="1:5">
      <c r="A185" s="32"/>
      <c r="B185" s="486" t="s">
        <v>517</v>
      </c>
      <c r="C185" s="486"/>
      <c r="D185" s="486"/>
      <c r="E185" s="19"/>
    </row>
    <row r="186" spans="1:5">
      <c r="A186" s="32" t="s">
        <v>1115</v>
      </c>
      <c r="B186" s="359" t="s">
        <v>31</v>
      </c>
      <c r="C186" s="359"/>
      <c r="D186" s="359"/>
    </row>
    <row r="187" spans="1:5">
      <c r="A187" s="5"/>
      <c r="B187" s="331" t="s">
        <v>1116</v>
      </c>
      <c r="C187" s="331"/>
      <c r="D187" s="331"/>
    </row>
    <row r="188" spans="1:5"/>
    <row r="189" spans="1:5">
      <c r="A189" s="5" t="s">
        <v>270</v>
      </c>
      <c r="B189" s="398" t="s">
        <v>872</v>
      </c>
      <c r="C189" s="398"/>
    </row>
    <row r="190" spans="1:5">
      <c r="A190" s="5"/>
      <c r="B190" s="399"/>
      <c r="C190" s="399"/>
    </row>
    <row r="191" spans="1:5">
      <c r="A191" s="32" t="s">
        <v>1115</v>
      </c>
      <c r="B191" s="486" t="s">
        <v>518</v>
      </c>
      <c r="C191" s="486"/>
      <c r="D191" s="486"/>
      <c r="E191" s="19"/>
    </row>
    <row r="192" spans="1:5">
      <c r="A192" s="32" t="s">
        <v>1115</v>
      </c>
      <c r="B192" s="486" t="s">
        <v>519</v>
      </c>
      <c r="C192" s="486"/>
      <c r="D192" s="486"/>
      <c r="E192" s="19"/>
    </row>
    <row r="193" spans="1:6">
      <c r="A193" s="32" t="s">
        <v>1115</v>
      </c>
      <c r="B193" s="486" t="s">
        <v>520</v>
      </c>
      <c r="C193" s="486"/>
      <c r="D193" s="486"/>
      <c r="E193" s="19"/>
    </row>
    <row r="194" spans="1:6">
      <c r="A194" s="32" t="s">
        <v>1115</v>
      </c>
      <c r="B194" s="486" t="s">
        <v>521</v>
      </c>
      <c r="C194" s="486"/>
      <c r="D194" s="486"/>
      <c r="E194" s="19"/>
    </row>
    <row r="195" spans="1:6">
      <c r="A195" s="32" t="s">
        <v>1115</v>
      </c>
      <c r="B195" s="486" t="s">
        <v>316</v>
      </c>
      <c r="C195" s="486"/>
      <c r="D195" s="486"/>
      <c r="E195" s="19"/>
    </row>
    <row r="196" spans="1:6">
      <c r="A196" s="32"/>
      <c r="B196" s="486" t="s">
        <v>522</v>
      </c>
      <c r="C196" s="486"/>
      <c r="D196" s="486"/>
      <c r="E196" s="19"/>
    </row>
    <row r="197" spans="1:6">
      <c r="A197" s="32"/>
      <c r="B197" s="486" t="s">
        <v>523</v>
      </c>
      <c r="C197" s="486"/>
      <c r="D197" s="486"/>
      <c r="E197" s="19"/>
    </row>
    <row r="198" spans="1:6">
      <c r="A198" s="32" t="s">
        <v>1115</v>
      </c>
      <c r="B198" s="359" t="s">
        <v>31</v>
      </c>
      <c r="C198" s="359"/>
      <c r="D198" s="359"/>
      <c r="E198" s="10"/>
    </row>
    <row r="199" spans="1:6">
      <c r="A199" s="5"/>
      <c r="B199" s="331" t="s">
        <v>1117</v>
      </c>
      <c r="C199" s="331"/>
      <c r="D199" s="331"/>
    </row>
    <row r="200" spans="1:6"/>
    <row r="201" spans="1:6">
      <c r="A201" s="5" t="s">
        <v>271</v>
      </c>
      <c r="B201" s="399" t="s">
        <v>873</v>
      </c>
      <c r="C201" s="399"/>
      <c r="D201" s="399"/>
      <c r="E201" s="399"/>
      <c r="F201" s="399"/>
    </row>
    <row r="202" spans="1:6">
      <c r="A202" s="5"/>
      <c r="B202" s="452"/>
      <c r="C202" s="452"/>
      <c r="D202" s="229" t="s">
        <v>524</v>
      </c>
      <c r="E202" s="229" t="s">
        <v>525</v>
      </c>
    </row>
    <row r="203" spans="1:6">
      <c r="A203" s="5"/>
      <c r="B203" s="396" t="s">
        <v>526</v>
      </c>
      <c r="C203" s="396"/>
      <c r="D203" s="32" t="s">
        <v>1115</v>
      </c>
      <c r="E203" s="32" t="s">
        <v>1115</v>
      </c>
    </row>
    <row r="204" spans="1:6">
      <c r="A204" s="5"/>
      <c r="B204" s="396" t="s">
        <v>527</v>
      </c>
      <c r="C204" s="396"/>
      <c r="D204" s="32"/>
      <c r="E204" s="32"/>
    </row>
    <row r="205" spans="1:6">
      <c r="A205" s="5"/>
      <c r="B205" s="396" t="s">
        <v>528</v>
      </c>
      <c r="C205" s="396"/>
      <c r="D205" s="32" t="s">
        <v>1115</v>
      </c>
      <c r="E205" s="32"/>
    </row>
    <row r="206" spans="1:6">
      <c r="A206" s="5"/>
      <c r="B206" s="396" t="s">
        <v>529</v>
      </c>
      <c r="C206" s="396"/>
      <c r="D206" s="32" t="s">
        <v>1115</v>
      </c>
      <c r="E206" s="32"/>
    </row>
    <row r="207" spans="1:6">
      <c r="A207" s="5"/>
      <c r="B207" s="396" t="s">
        <v>530</v>
      </c>
      <c r="C207" s="396"/>
      <c r="D207" s="32"/>
      <c r="E207" s="32"/>
    </row>
    <row r="208" spans="1:6">
      <c r="A208" s="5"/>
      <c r="B208" s="396" t="s">
        <v>531</v>
      </c>
      <c r="C208" s="396"/>
      <c r="D208" s="32" t="s">
        <v>1115</v>
      </c>
      <c r="E208" s="230"/>
    </row>
    <row r="209" spans="1:5">
      <c r="A209" s="5"/>
      <c r="B209" s="396" t="s">
        <v>532</v>
      </c>
      <c r="C209" s="396"/>
      <c r="D209" s="32"/>
      <c r="E209" s="32"/>
    </row>
    <row r="210" spans="1:5">
      <c r="A210" s="5"/>
      <c r="B210" s="396" t="s">
        <v>628</v>
      </c>
      <c r="C210" s="396"/>
      <c r="D210" s="32"/>
      <c r="E210" s="32" t="s">
        <v>1115</v>
      </c>
    </row>
    <row r="211" spans="1:5">
      <c r="A211" s="5"/>
      <c r="B211" s="396" t="s">
        <v>533</v>
      </c>
      <c r="C211" s="396"/>
      <c r="D211" s="32"/>
      <c r="E211" s="32"/>
    </row>
    <row r="212" spans="1:5">
      <c r="A212" s="5"/>
      <c r="B212" s="396" t="s">
        <v>534</v>
      </c>
      <c r="C212" s="396"/>
      <c r="D212" s="32"/>
      <c r="E212" s="32"/>
    </row>
    <row r="213" spans="1:5">
      <c r="A213" s="5"/>
      <c r="B213" s="396" t="s">
        <v>535</v>
      </c>
      <c r="C213" s="396"/>
      <c r="D213" s="32" t="s">
        <v>1115</v>
      </c>
      <c r="E213" s="32" t="s">
        <v>1115</v>
      </c>
    </row>
    <row r="214" spans="1:5"/>
    <row r="215" spans="1:5" ht="50.25" customHeight="1">
      <c r="A215" s="5" t="s">
        <v>410</v>
      </c>
      <c r="B215" s="400" t="s">
        <v>874</v>
      </c>
      <c r="C215" s="400"/>
      <c r="D215" s="400"/>
      <c r="E215" s="400"/>
    </row>
    <row r="216" spans="1:5">
      <c r="B216" s="369" t="s">
        <v>1118</v>
      </c>
      <c r="C216" s="369"/>
      <c r="D216" s="369"/>
      <c r="E216" s="369"/>
    </row>
    <row r="217" spans="1:5">
      <c r="B217" s="369"/>
      <c r="C217" s="369"/>
      <c r="D217" s="369"/>
      <c r="E217" s="369"/>
    </row>
    <row r="218" spans="1:5">
      <c r="B218" s="369"/>
      <c r="C218" s="369"/>
      <c r="D218" s="369"/>
      <c r="E218" s="369"/>
    </row>
    <row r="219" spans="1:5">
      <c r="B219" s="369"/>
      <c r="C219" s="369"/>
      <c r="D219" s="369"/>
      <c r="E219" s="369"/>
    </row>
    <row r="220" spans="1:5"/>
    <row r="221" spans="1:5">
      <c r="B221" s="372" t="s">
        <v>875</v>
      </c>
      <c r="C221" s="372"/>
      <c r="D221" s="372"/>
      <c r="E221" s="372"/>
    </row>
    <row r="222" spans="1:5">
      <c r="B222" s="127"/>
      <c r="C222" s="127"/>
      <c r="D222" s="127"/>
      <c r="E222" s="127"/>
    </row>
    <row r="223" spans="1:5">
      <c r="B223" s="32"/>
      <c r="C223" s="18" t="s">
        <v>354</v>
      </c>
    </row>
    <row r="224" spans="1:5">
      <c r="B224" s="32" t="s">
        <v>1082</v>
      </c>
      <c r="C224" s="18" t="s">
        <v>355</v>
      </c>
    </row>
    <row r="225"/>
    <row r="226"/>
    <row r="227"/>
    <row r="228"/>
    <row r="229"/>
    <row r="230"/>
    <row r="231"/>
    <row r="232"/>
    <row r="233"/>
    <row r="234"/>
    <row r="235"/>
    <row r="236"/>
  </sheetData>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zoomScale="80" zoomScaleNormal="100" zoomScalePageLayoutView="80" workbookViewId="0">
      <selection sqref="A1:K1"/>
    </sheetView>
  </sheetViews>
  <sheetFormatPr defaultColWidth="0" defaultRowHeight="12.75" zeroHeight="1"/>
  <cols>
    <col min="1" max="2" width="3.7109375" style="3" customWidth="1"/>
    <col min="3" max="3" width="10.7109375" style="3" customWidth="1"/>
    <col min="4" max="11" width="9" style="3" customWidth="1"/>
    <col min="12" max="12" width="9.28515625" style="3" customWidth="1"/>
    <col min="13" max="16384" width="0" style="3" hidden="1"/>
  </cols>
  <sheetData>
    <row r="1" spans="1:17" ht="18">
      <c r="A1" s="317" t="s">
        <v>104</v>
      </c>
      <c r="B1" s="317"/>
      <c r="C1" s="317"/>
      <c r="D1" s="317"/>
      <c r="E1" s="317"/>
      <c r="F1" s="317"/>
      <c r="G1" s="317"/>
      <c r="H1" s="317"/>
      <c r="I1" s="317"/>
      <c r="J1" s="317"/>
      <c r="K1" s="317"/>
    </row>
    <row r="2" spans="1:17"/>
    <row r="3" spans="1:17" ht="42" customHeight="1">
      <c r="A3" s="231" t="s">
        <v>887</v>
      </c>
      <c r="B3" s="382" t="s">
        <v>1178</v>
      </c>
      <c r="C3" s="381"/>
      <c r="D3" s="381"/>
      <c r="E3" s="381"/>
      <c r="F3" s="381"/>
      <c r="G3" s="381"/>
      <c r="H3" s="381"/>
      <c r="I3" s="381"/>
      <c r="J3" s="381"/>
      <c r="K3" s="381"/>
    </row>
    <row r="4" spans="1:17" ht="66" customHeight="1">
      <c r="B4" s="518" t="s">
        <v>544</v>
      </c>
      <c r="C4" s="519"/>
      <c r="D4" s="519"/>
      <c r="E4" s="519"/>
      <c r="F4" s="519"/>
      <c r="G4" s="519"/>
      <c r="H4" s="519"/>
      <c r="I4" s="519"/>
      <c r="J4" s="519"/>
      <c r="K4" s="520"/>
    </row>
    <row r="5" spans="1:17" s="87" customFormat="1">
      <c r="B5" s="232"/>
      <c r="C5" s="233"/>
      <c r="D5" s="234"/>
      <c r="E5" s="234"/>
      <c r="F5" s="234"/>
      <c r="G5" s="234"/>
      <c r="H5" s="234"/>
      <c r="I5" s="235"/>
      <c r="J5" s="232" t="s">
        <v>578</v>
      </c>
      <c r="K5" s="232" t="s">
        <v>579</v>
      </c>
    </row>
    <row r="6" spans="1:17" s="12" customFormat="1" ht="55.5" customHeight="1">
      <c r="B6" s="236" t="s">
        <v>681</v>
      </c>
      <c r="C6" s="523" t="s">
        <v>876</v>
      </c>
      <c r="D6" s="523"/>
      <c r="E6" s="523"/>
      <c r="F6" s="523"/>
      <c r="G6" s="523"/>
      <c r="H6" s="523"/>
      <c r="I6" s="523"/>
      <c r="J6" s="237" t="s">
        <v>580</v>
      </c>
      <c r="K6" s="237" t="s">
        <v>581</v>
      </c>
    </row>
    <row r="7" spans="1:17" s="12" customFormat="1" ht="46.5" customHeight="1">
      <c r="B7" s="236" t="s">
        <v>682</v>
      </c>
      <c r="C7" s="523" t="s">
        <v>877</v>
      </c>
      <c r="D7" s="523"/>
      <c r="E7" s="523"/>
      <c r="F7" s="523"/>
      <c r="G7" s="523"/>
      <c r="H7" s="523"/>
      <c r="I7" s="523"/>
      <c r="J7" s="237" t="s">
        <v>580</v>
      </c>
      <c r="K7" s="237" t="s">
        <v>328</v>
      </c>
    </row>
    <row r="8" spans="1:17" s="12" customFormat="1" ht="24.75" customHeight="1">
      <c r="B8" s="236" t="s">
        <v>683</v>
      </c>
      <c r="C8" s="508" t="s">
        <v>878</v>
      </c>
      <c r="D8" s="508"/>
      <c r="E8" s="508"/>
      <c r="F8" s="508"/>
      <c r="G8" s="508"/>
      <c r="H8" s="508"/>
      <c r="I8" s="508"/>
      <c r="J8" s="237" t="s">
        <v>580</v>
      </c>
      <c r="K8" s="237" t="s">
        <v>582</v>
      </c>
    </row>
    <row r="9" spans="1:17" s="12" customFormat="1" ht="25.5" customHeight="1">
      <c r="B9" s="236" t="s">
        <v>684</v>
      </c>
      <c r="C9" s="508" t="s">
        <v>879</v>
      </c>
      <c r="D9" s="508"/>
      <c r="E9" s="508"/>
      <c r="F9" s="508"/>
      <c r="G9" s="508"/>
      <c r="H9" s="508"/>
      <c r="I9" s="508"/>
      <c r="J9" s="237" t="s">
        <v>580</v>
      </c>
      <c r="K9" s="237" t="s">
        <v>580</v>
      </c>
    </row>
    <row r="10" spans="1:17" s="12" customFormat="1">
      <c r="B10" s="236" t="s">
        <v>685</v>
      </c>
      <c r="C10" s="508" t="s">
        <v>880</v>
      </c>
      <c r="D10" s="508"/>
      <c r="E10" s="508"/>
      <c r="F10" s="508"/>
      <c r="G10" s="508"/>
      <c r="H10" s="508"/>
      <c r="I10" s="508"/>
      <c r="J10" s="237" t="s">
        <v>582</v>
      </c>
      <c r="K10" s="237" t="s">
        <v>580</v>
      </c>
    </row>
    <row r="11" spans="1:17" s="12" customFormat="1">
      <c r="B11" s="236" t="s">
        <v>686</v>
      </c>
      <c r="C11" s="508" t="s">
        <v>881</v>
      </c>
      <c r="D11" s="508"/>
      <c r="E11" s="508"/>
      <c r="F11" s="508"/>
      <c r="G11" s="508"/>
      <c r="H11" s="508"/>
      <c r="I11" s="508"/>
      <c r="J11" s="237" t="s">
        <v>580</v>
      </c>
      <c r="K11" s="237" t="s">
        <v>580</v>
      </c>
    </row>
    <row r="12" spans="1:17" s="12" customFormat="1">
      <c r="B12" s="236" t="s">
        <v>687</v>
      </c>
      <c r="C12" s="508" t="s">
        <v>882</v>
      </c>
      <c r="D12" s="508"/>
      <c r="E12" s="508"/>
      <c r="F12" s="508"/>
      <c r="G12" s="508"/>
      <c r="H12" s="508"/>
      <c r="I12" s="508"/>
      <c r="J12" s="237" t="s">
        <v>580</v>
      </c>
      <c r="K12" s="237" t="s">
        <v>582</v>
      </c>
    </row>
    <row r="13" spans="1:17" ht="12.75" customHeight="1">
      <c r="B13" s="147"/>
      <c r="C13" s="147"/>
      <c r="D13" s="147"/>
      <c r="E13" s="147"/>
      <c r="F13" s="147"/>
      <c r="G13" s="147"/>
      <c r="H13" s="147"/>
      <c r="I13" s="147"/>
      <c r="J13" s="147"/>
      <c r="K13" s="147"/>
      <c r="Q13" s="238"/>
    </row>
    <row r="14" spans="1:17" ht="31.5" customHeight="1">
      <c r="B14" s="521" t="s">
        <v>916</v>
      </c>
      <c r="C14" s="522"/>
      <c r="D14" s="522"/>
      <c r="E14" s="522"/>
      <c r="F14" s="522"/>
      <c r="G14" s="522"/>
      <c r="H14" s="522"/>
      <c r="I14" s="522"/>
      <c r="J14" s="522"/>
      <c r="K14" s="522"/>
    </row>
    <row r="15" spans="1:17" ht="55.5" customHeight="1">
      <c r="B15" s="521" t="s">
        <v>917</v>
      </c>
      <c r="C15" s="522"/>
      <c r="D15" s="522"/>
      <c r="E15" s="522"/>
      <c r="F15" s="522"/>
      <c r="G15" s="522"/>
      <c r="H15" s="522"/>
      <c r="I15" s="522"/>
      <c r="J15" s="522"/>
      <c r="K15" s="522"/>
    </row>
    <row r="16" spans="1:17" ht="32.25" customHeight="1">
      <c r="B16" s="521" t="s">
        <v>918</v>
      </c>
      <c r="C16" s="521"/>
      <c r="D16" s="521"/>
      <c r="E16" s="521"/>
      <c r="F16" s="521"/>
      <c r="G16" s="521"/>
      <c r="H16" s="521"/>
      <c r="I16" s="521"/>
      <c r="J16" s="521"/>
      <c r="K16" s="521"/>
    </row>
    <row r="17" spans="1:11" ht="67.5" customHeight="1">
      <c r="B17" s="521" t="s">
        <v>919</v>
      </c>
      <c r="C17" s="522"/>
      <c r="D17" s="522"/>
      <c r="E17" s="522"/>
      <c r="F17" s="522"/>
      <c r="G17" s="522"/>
      <c r="H17" s="522"/>
      <c r="I17" s="522"/>
      <c r="J17" s="522"/>
      <c r="K17" s="522"/>
    </row>
    <row r="18" spans="1:11" ht="26.25" customHeight="1">
      <c r="B18" s="521" t="s">
        <v>920</v>
      </c>
      <c r="C18" s="522"/>
      <c r="D18" s="522"/>
      <c r="E18" s="522"/>
      <c r="F18" s="522"/>
      <c r="G18" s="522"/>
      <c r="H18" s="522"/>
      <c r="I18" s="522"/>
      <c r="J18" s="522"/>
      <c r="K18" s="522"/>
    </row>
    <row r="19" spans="1:11">
      <c r="C19" s="16"/>
      <c r="D19" s="16"/>
      <c r="E19" s="16"/>
      <c r="F19" s="16"/>
      <c r="G19" s="16"/>
      <c r="H19" s="16"/>
      <c r="I19" s="16"/>
      <c r="J19" s="16"/>
      <c r="K19" s="16"/>
    </row>
    <row r="20" spans="1:11">
      <c r="A20" s="6" t="s">
        <v>887</v>
      </c>
      <c r="B20" s="491"/>
      <c r="C20" s="492"/>
      <c r="D20" s="492"/>
      <c r="E20" s="492"/>
      <c r="F20" s="492"/>
      <c r="G20" s="492"/>
      <c r="H20" s="493"/>
      <c r="I20" s="229" t="s">
        <v>105</v>
      </c>
      <c r="J20" s="229" t="s">
        <v>106</v>
      </c>
      <c r="K20" s="229" t="s">
        <v>193</v>
      </c>
    </row>
    <row r="21" spans="1:11">
      <c r="A21" s="6"/>
      <c r="B21" s="32" t="s">
        <v>681</v>
      </c>
      <c r="C21" s="321" t="s">
        <v>107</v>
      </c>
      <c r="D21" s="321"/>
      <c r="E21" s="321"/>
      <c r="F21" s="321"/>
      <c r="G21" s="321"/>
      <c r="H21" s="322"/>
      <c r="I21" s="32">
        <v>468</v>
      </c>
      <c r="J21" s="32">
        <v>454</v>
      </c>
      <c r="K21" s="32">
        <f>I21+J21</f>
        <v>922</v>
      </c>
    </row>
    <row r="22" spans="1:11">
      <c r="A22" s="6"/>
      <c r="B22" s="32" t="s">
        <v>682</v>
      </c>
      <c r="C22" s="321" t="s">
        <v>108</v>
      </c>
      <c r="D22" s="321"/>
      <c r="E22" s="321"/>
      <c r="F22" s="321"/>
      <c r="G22" s="321"/>
      <c r="H22" s="322"/>
      <c r="I22" s="32">
        <v>147</v>
      </c>
      <c r="J22" s="32">
        <v>134</v>
      </c>
      <c r="K22" s="32">
        <f t="shared" ref="K22:K26" si="0">I22+J22</f>
        <v>281</v>
      </c>
    </row>
    <row r="23" spans="1:11">
      <c r="A23" s="6"/>
      <c r="B23" s="32" t="s">
        <v>683</v>
      </c>
      <c r="C23" s="321" t="s">
        <v>109</v>
      </c>
      <c r="D23" s="321"/>
      <c r="E23" s="321"/>
      <c r="F23" s="321"/>
      <c r="G23" s="321"/>
      <c r="H23" s="322"/>
      <c r="I23" s="32">
        <v>122</v>
      </c>
      <c r="J23" s="32">
        <v>127</v>
      </c>
      <c r="K23" s="32">
        <f t="shared" si="0"/>
        <v>249</v>
      </c>
    </row>
    <row r="24" spans="1:11">
      <c r="A24" s="6"/>
      <c r="B24" s="32" t="s">
        <v>684</v>
      </c>
      <c r="C24" s="321" t="s">
        <v>110</v>
      </c>
      <c r="D24" s="321"/>
      <c r="E24" s="321"/>
      <c r="F24" s="321"/>
      <c r="G24" s="321"/>
      <c r="H24" s="322"/>
      <c r="I24" s="32">
        <v>346</v>
      </c>
      <c r="J24" s="32">
        <v>327</v>
      </c>
      <c r="K24" s="32">
        <f t="shared" si="0"/>
        <v>673</v>
      </c>
    </row>
    <row r="25" spans="1:11" ht="14.25" customHeight="1">
      <c r="A25" s="6"/>
      <c r="B25" s="32" t="s">
        <v>685</v>
      </c>
      <c r="C25" s="321" t="s">
        <v>111</v>
      </c>
      <c r="D25" s="321"/>
      <c r="E25" s="321"/>
      <c r="F25" s="321"/>
      <c r="G25" s="321"/>
      <c r="H25" s="322"/>
      <c r="I25" s="32">
        <v>45</v>
      </c>
      <c r="J25" s="32">
        <v>26</v>
      </c>
      <c r="K25" s="32">
        <f t="shared" si="0"/>
        <v>71</v>
      </c>
    </row>
    <row r="26" spans="1:11" ht="12" customHeight="1">
      <c r="A26" s="6"/>
      <c r="B26" s="32" t="s">
        <v>686</v>
      </c>
      <c r="C26" s="321" t="s">
        <v>96</v>
      </c>
      <c r="D26" s="321"/>
      <c r="E26" s="321"/>
      <c r="F26" s="321"/>
      <c r="G26" s="321"/>
      <c r="H26" s="322"/>
      <c r="I26" s="32">
        <v>435</v>
      </c>
      <c r="J26" s="32">
        <v>341</v>
      </c>
      <c r="K26" s="32">
        <f t="shared" si="0"/>
        <v>776</v>
      </c>
    </row>
    <row r="27" spans="1:11" ht="26.25" customHeight="1">
      <c r="A27" s="6"/>
      <c r="B27" s="32" t="s">
        <v>687</v>
      </c>
      <c r="C27" s="321" t="s">
        <v>883</v>
      </c>
      <c r="D27" s="321"/>
      <c r="E27" s="321"/>
      <c r="F27" s="321"/>
      <c r="G27" s="321"/>
      <c r="H27" s="322"/>
      <c r="I27" s="32"/>
      <c r="J27" s="32"/>
      <c r="K27" s="32"/>
    </row>
    <row r="28" spans="1:11">
      <c r="A28" s="6"/>
      <c r="B28" s="32" t="s">
        <v>688</v>
      </c>
      <c r="C28" s="321" t="s">
        <v>884</v>
      </c>
      <c r="D28" s="321"/>
      <c r="E28" s="321"/>
      <c r="F28" s="321"/>
      <c r="G28" s="321"/>
      <c r="H28" s="322"/>
      <c r="I28" s="32"/>
      <c r="J28" s="32"/>
      <c r="K28" s="32"/>
    </row>
    <row r="29" spans="1:11" ht="25.5" customHeight="1">
      <c r="A29" s="6"/>
      <c r="B29" s="32" t="s">
        <v>833</v>
      </c>
      <c r="C29" s="321" t="s">
        <v>886</v>
      </c>
      <c r="D29" s="321"/>
      <c r="E29" s="321"/>
      <c r="F29" s="321"/>
      <c r="G29" s="321"/>
      <c r="H29" s="322"/>
      <c r="I29" s="32"/>
      <c r="J29" s="32"/>
      <c r="K29" s="32"/>
    </row>
    <row r="30" spans="1:11" ht="25.5" customHeight="1">
      <c r="A30" s="6"/>
      <c r="B30" s="32" t="s">
        <v>834</v>
      </c>
      <c r="C30" s="322" t="s">
        <v>885</v>
      </c>
      <c r="D30" s="369"/>
      <c r="E30" s="369"/>
      <c r="F30" s="369"/>
      <c r="G30" s="369"/>
      <c r="H30" s="369"/>
      <c r="I30" s="239"/>
      <c r="J30" s="239"/>
      <c r="K30" s="32"/>
    </row>
    <row r="31" spans="1:11" ht="10.5" customHeight="1"/>
    <row r="32" spans="1:11">
      <c r="A32" s="6" t="s">
        <v>888</v>
      </c>
      <c r="B32" s="398" t="s">
        <v>122</v>
      </c>
      <c r="C32" s="399"/>
      <c r="D32" s="399"/>
      <c r="E32" s="399"/>
      <c r="F32" s="399"/>
      <c r="G32" s="399"/>
      <c r="H32" s="399"/>
      <c r="I32" s="399"/>
      <c r="J32" s="399"/>
      <c r="K32" s="399"/>
    </row>
    <row r="33" spans="1:11" ht="54.75" customHeight="1">
      <c r="B33" s="319" t="s">
        <v>1179</v>
      </c>
      <c r="C33" s="319"/>
      <c r="D33" s="319"/>
      <c r="E33" s="319"/>
      <c r="F33" s="319"/>
      <c r="G33" s="319"/>
      <c r="H33" s="319"/>
      <c r="I33" s="319"/>
      <c r="J33" s="319"/>
      <c r="K33" s="319"/>
    </row>
    <row r="34" spans="1:11" ht="12.75" customHeight="1">
      <c r="B34" s="389" t="s">
        <v>921</v>
      </c>
      <c r="C34" s="389"/>
      <c r="D34" s="389"/>
      <c r="E34" s="389"/>
      <c r="F34" s="389"/>
      <c r="G34" s="389"/>
      <c r="H34" s="389"/>
      <c r="I34" s="389"/>
      <c r="J34" s="389"/>
      <c r="K34" s="389"/>
    </row>
    <row r="35" spans="1:11" ht="11.25" customHeight="1">
      <c r="B35" s="7"/>
      <c r="C35" s="7"/>
      <c r="D35" s="7"/>
      <c r="E35" s="7"/>
      <c r="F35" s="7"/>
      <c r="G35" s="7"/>
      <c r="H35" s="7"/>
      <c r="I35" s="7"/>
      <c r="J35" s="7"/>
      <c r="K35" s="7"/>
    </row>
    <row r="36" spans="1:11" s="148" customFormat="1">
      <c r="A36" s="231"/>
      <c r="B36" s="510" t="s">
        <v>1078</v>
      </c>
      <c r="C36" s="510"/>
      <c r="D36" s="510"/>
      <c r="E36" s="510"/>
      <c r="F36" s="510"/>
      <c r="G36" s="157">
        <f>J36/J37</f>
        <v>15.497308934337997</v>
      </c>
      <c r="H36" s="240" t="s">
        <v>135</v>
      </c>
      <c r="I36" s="148" t="s">
        <v>583</v>
      </c>
      <c r="J36" s="32">
        <v>9598</v>
      </c>
      <c r="K36" s="148" t="s">
        <v>584</v>
      </c>
    </row>
    <row r="37" spans="1:11" s="148" customFormat="1">
      <c r="I37" s="62" t="s">
        <v>585</v>
      </c>
      <c r="J37" s="157">
        <f>I21+J21/3</f>
        <v>619.33333333333337</v>
      </c>
      <c r="K37" s="148" t="s">
        <v>136</v>
      </c>
    </row>
    <row r="38" spans="1:11" ht="16.5" customHeight="1">
      <c r="A38" s="231" t="s">
        <v>892</v>
      </c>
      <c r="B38" s="398" t="s">
        <v>112</v>
      </c>
      <c r="C38" s="399"/>
      <c r="D38" s="399"/>
      <c r="E38" s="399"/>
      <c r="F38" s="399"/>
      <c r="G38" s="399"/>
      <c r="H38" s="399"/>
      <c r="I38" s="399"/>
      <c r="J38" s="399"/>
      <c r="K38" s="399"/>
    </row>
    <row r="39" spans="1:11" ht="27" customHeight="1">
      <c r="A39" s="6"/>
      <c r="B39" s="319" t="s">
        <v>1180</v>
      </c>
      <c r="C39" s="319"/>
      <c r="D39" s="319"/>
      <c r="E39" s="319"/>
      <c r="F39" s="319"/>
      <c r="G39" s="319"/>
      <c r="H39" s="319"/>
      <c r="I39" s="319"/>
      <c r="J39" s="319"/>
      <c r="K39" s="319"/>
    </row>
    <row r="40" spans="1:11" ht="27" customHeight="1">
      <c r="A40" s="6"/>
      <c r="B40" s="333" t="s">
        <v>889</v>
      </c>
      <c r="C40" s="319"/>
      <c r="D40" s="319"/>
      <c r="E40" s="319"/>
      <c r="F40" s="319"/>
      <c r="G40" s="319"/>
      <c r="H40" s="319"/>
      <c r="I40" s="319"/>
      <c r="J40" s="319"/>
      <c r="K40" s="319"/>
    </row>
    <row r="41" spans="1:11" ht="111.75" customHeight="1">
      <c r="A41" s="6"/>
      <c r="B41" s="515" t="s">
        <v>890</v>
      </c>
      <c r="C41" s="319"/>
      <c r="D41" s="319"/>
      <c r="E41" s="319"/>
      <c r="F41" s="319"/>
      <c r="G41" s="319"/>
      <c r="H41" s="319"/>
      <c r="I41" s="319"/>
      <c r="J41" s="319"/>
      <c r="K41" s="319"/>
    </row>
    <row r="42" spans="1:11" ht="90" customHeight="1">
      <c r="A42" s="6"/>
      <c r="B42" s="515" t="s">
        <v>891</v>
      </c>
      <c r="C42" s="319"/>
      <c r="D42" s="319"/>
      <c r="E42" s="319"/>
      <c r="F42" s="319"/>
      <c r="G42" s="319"/>
      <c r="H42" s="319"/>
      <c r="I42" s="319"/>
      <c r="J42" s="319"/>
      <c r="K42" s="319"/>
    </row>
    <row r="43" spans="1:11" ht="54" customHeight="1">
      <c r="A43" s="6"/>
      <c r="B43" s="319" t="s">
        <v>1177</v>
      </c>
      <c r="C43" s="319"/>
      <c r="D43" s="319"/>
      <c r="E43" s="319"/>
      <c r="F43" s="319"/>
      <c r="G43" s="319"/>
      <c r="H43" s="319"/>
      <c r="I43" s="319"/>
      <c r="J43" s="319"/>
      <c r="K43" s="319"/>
    </row>
    <row r="44" spans="1:11">
      <c r="A44" s="6"/>
      <c r="B44" s="241"/>
      <c r="C44" s="241"/>
      <c r="D44" s="241"/>
      <c r="E44" s="241"/>
      <c r="F44" s="241"/>
      <c r="G44" s="241"/>
      <c r="H44" s="241"/>
      <c r="I44" s="241"/>
      <c r="J44" s="241"/>
      <c r="K44" s="241"/>
    </row>
    <row r="45" spans="1:11">
      <c r="A45" s="6"/>
      <c r="B45" s="511" t="s">
        <v>307</v>
      </c>
      <c r="C45" s="512"/>
      <c r="D45" s="512"/>
      <c r="E45" s="512"/>
      <c r="F45" s="512"/>
      <c r="G45" s="512"/>
      <c r="H45" s="512"/>
      <c r="I45" s="512"/>
      <c r="J45" s="512"/>
      <c r="K45" s="512"/>
    </row>
    <row r="46" spans="1:11"/>
    <row r="47" spans="1:11">
      <c r="A47" s="6"/>
      <c r="B47" s="509" t="s">
        <v>308</v>
      </c>
      <c r="C47" s="509"/>
      <c r="D47" s="509"/>
      <c r="E47" s="509"/>
      <c r="F47" s="509"/>
      <c r="G47" s="509"/>
      <c r="H47" s="509"/>
      <c r="I47" s="509"/>
      <c r="J47" s="509"/>
      <c r="K47" s="509"/>
    </row>
    <row r="48" spans="1:11" ht="12.75" customHeight="1">
      <c r="A48" s="6"/>
      <c r="B48" s="513"/>
      <c r="C48" s="514"/>
      <c r="D48" s="242" t="s">
        <v>114</v>
      </c>
      <c r="E48" s="242" t="s">
        <v>115</v>
      </c>
      <c r="F48" s="242" t="s">
        <v>116</v>
      </c>
      <c r="G48" s="242" t="s">
        <v>117</v>
      </c>
      <c r="H48" s="242" t="s">
        <v>118</v>
      </c>
      <c r="I48" s="242" t="s">
        <v>119</v>
      </c>
      <c r="J48" s="242" t="s">
        <v>120</v>
      </c>
      <c r="K48" s="242" t="s">
        <v>193</v>
      </c>
    </row>
    <row r="49" spans="1:11" ht="26.25" customHeight="1">
      <c r="A49" s="6"/>
      <c r="B49" s="516" t="s">
        <v>113</v>
      </c>
      <c r="C49" s="517"/>
      <c r="D49" s="280">
        <v>54</v>
      </c>
      <c r="E49" s="280">
        <v>384</v>
      </c>
      <c r="F49" s="280">
        <v>620</v>
      </c>
      <c r="G49" s="280">
        <v>290</v>
      </c>
      <c r="H49" s="280">
        <v>65</v>
      </c>
      <c r="I49" s="280">
        <v>29</v>
      </c>
      <c r="J49" s="280">
        <v>6</v>
      </c>
      <c r="K49" s="32">
        <f>SUM(D49:J49)</f>
        <v>1448</v>
      </c>
    </row>
    <row r="50" spans="1:11">
      <c r="B50" s="318"/>
      <c r="C50" s="318"/>
    </row>
    <row r="51" spans="1:11" ht="12.75" customHeight="1">
      <c r="A51" s="6"/>
      <c r="B51" s="513"/>
      <c r="C51" s="514"/>
      <c r="D51" s="242" t="s">
        <v>114</v>
      </c>
      <c r="E51" s="242" t="s">
        <v>115</v>
      </c>
      <c r="F51" s="242" t="s">
        <v>116</v>
      </c>
      <c r="G51" s="242" t="s">
        <v>117</v>
      </c>
      <c r="H51" s="242" t="s">
        <v>118</v>
      </c>
      <c r="I51" s="242" t="s">
        <v>119</v>
      </c>
      <c r="J51" s="242" t="s">
        <v>120</v>
      </c>
      <c r="K51" s="242" t="s">
        <v>193</v>
      </c>
    </row>
    <row r="52" spans="1:11" ht="26.25" customHeight="1">
      <c r="A52" s="6"/>
      <c r="B52" s="513" t="s">
        <v>121</v>
      </c>
      <c r="C52" s="514"/>
      <c r="D52" s="32"/>
      <c r="E52" s="32"/>
      <c r="F52" s="32"/>
      <c r="G52" s="32"/>
      <c r="H52" s="32"/>
      <c r="I52" s="32"/>
      <c r="J52" s="32"/>
      <c r="K52" s="32">
        <f>SUM(D52:J52)</f>
        <v>0</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Yokoyama, Teruo</cp:lastModifiedBy>
  <cp:lastPrinted>2016-01-14T13:17:04Z</cp:lastPrinted>
  <dcterms:created xsi:type="dcterms:W3CDTF">2001-06-11T17:38:48Z</dcterms:created>
  <dcterms:modified xsi:type="dcterms:W3CDTF">2023-07-27T21:46:25Z</dcterms:modified>
</cp:coreProperties>
</file>